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3"/>
  </bookViews>
  <sheets>
    <sheet name="Foglio1" sheetId="1" r:id="rId1"/>
    <sheet name="Caricamento_Dati" sheetId="2" r:id="rId2"/>
    <sheet name="Dati_Ente" sheetId="3" r:id="rId3"/>
    <sheet name="Vincoli finanza pubblica" sheetId="4" r:id="rId4"/>
  </sheets>
  <definedNames>
    <definedName name="_xlnm.Print_Area" localSheetId="1">'Caricamento_Dati'!$A$1:$K$100</definedName>
    <definedName name="_xlnm.Print_Area" localSheetId="2">'Dati_Ente'!$A$1:$H$8</definedName>
  </definedNames>
  <calcPr fullCalcOnLoad="1"/>
</workbook>
</file>

<file path=xl/sharedStrings.xml><?xml version="1.0" encoding="utf-8"?>
<sst xmlns="http://schemas.openxmlformats.org/spreadsheetml/2006/main" count="274" uniqueCount="149">
  <si>
    <t>ENTRATE</t>
  </si>
  <si>
    <t>USCITE</t>
  </si>
  <si>
    <t>Estratto dalla procedura</t>
  </si>
  <si>
    <t>Totale</t>
  </si>
  <si>
    <t>Valore manuale</t>
  </si>
  <si>
    <t>DATI DELL'ENTE</t>
  </si>
  <si>
    <t>DENOMINAZIONE DELL'ENTE</t>
  </si>
  <si>
    <t>PROVINCIA</t>
  </si>
  <si>
    <t>Titolo I</t>
  </si>
  <si>
    <t>Titolo II</t>
  </si>
  <si>
    <t>Titolo III</t>
  </si>
  <si>
    <t>Titolo IV</t>
  </si>
  <si>
    <t>Titolo V</t>
  </si>
  <si>
    <t>Fondo vincolato di entrata per spese correnti</t>
  </si>
  <si>
    <t>Fondo vincolato di entrata per spese in conto capitale</t>
  </si>
  <si>
    <t>Fondo crediti di dubbia esigibilità di parte corrente</t>
  </si>
  <si>
    <t>Fondo crediti di dubbia esigibilità in c/capitale</t>
  </si>
  <si>
    <t>(+)</t>
  </si>
  <si>
    <t>(-)</t>
  </si>
  <si>
    <t>Fondo vincolato di entrata per spese in conto capitale finanziato da debito</t>
  </si>
  <si>
    <t>previsioni aggiornate</t>
  </si>
  <si>
    <t>Allegato n.9 - Bilancio di previsione</t>
  </si>
  <si>
    <t>BILANCIO DI PREVISIONE</t>
  </si>
  <si>
    <t xml:space="preserve">EQUILIBRIO DI BILANCIO DI CUI ALL'ART. 9 DELLA LEGGE N. 243/2012
</t>
  </si>
  <si>
    <t>A1) Fondo pluriennale vincolato di entrata per spese correnti (dal 2020 quota finanziata da entrate finali)</t>
  </si>
  <si>
    <t>A2) Fondo pluriennale vincolato di entrata in conto capitale  al netto delle quote finanziate da debito (dal 2020 quota finanziata da entrate finali)</t>
  </si>
  <si>
    <t>A3) Fondo pluriennale vincolato di entrata per partite finanziarie (dal 2020 quota finanziata da entrate finali)</t>
  </si>
  <si>
    <r>
      <t xml:space="preserve">A) Fondo pluriennale vincolato di entrata </t>
    </r>
    <r>
      <rPr>
        <sz val="14"/>
        <color indexed="8"/>
        <rFont val="Arial"/>
        <family val="2"/>
      </rPr>
      <t>(A1 + A2 + A3)</t>
    </r>
  </si>
  <si>
    <t>B) Titolo 1 - Entrate correnti di natura tributaria, contributiva e perequativa</t>
  </si>
  <si>
    <t xml:space="preserve">C) Titolo 2 - Trasferimenti correnti  validi ai fini dei saldi finanza pubblica </t>
  </si>
  <si>
    <t>D) Titolo 3 - Entrate extratributarie</t>
  </si>
  <si>
    <t>E) Titolo 4 - Entrate in c/capitale</t>
  </si>
  <si>
    <t>F) Titolo 5 - Entrate da riduzione di attività finanziarie</t>
  </si>
  <si>
    <r>
      <t xml:space="preserve">G)  SPAZI FINANZIARI ACQUISITI  </t>
    </r>
    <r>
      <rPr>
        <b/>
        <vertAlign val="superscript"/>
        <sz val="14"/>
        <rFont val="Arial"/>
        <family val="2"/>
      </rPr>
      <t>(1</t>
    </r>
    <r>
      <rPr>
        <vertAlign val="superscript"/>
        <sz val="14"/>
        <rFont val="Arial"/>
        <family val="2"/>
      </rPr>
      <t>)</t>
    </r>
  </si>
  <si>
    <t>H1) Titolo 1 - Spese correnti al netto del fondo pluriennale vincolato</t>
  </si>
  <si>
    <t>H2)  Fondo pluriennale vincolato di parte corrente (dal 2020 quota finanziata da entrate finali)</t>
  </si>
  <si>
    <t>H4) Fondo contenzioso (destinato a confluire nel risultato di amministrazione)</t>
  </si>
  <si>
    <r>
      <t xml:space="preserve">H) Titolo 1 - Spese correnti valide ai fini dei saldi di finanza pubblica </t>
    </r>
    <r>
      <rPr>
        <sz val="14"/>
        <rFont val="Arial"/>
        <family val="2"/>
      </rPr>
      <t>(H=H1+H2-H3-H4-H5)</t>
    </r>
  </si>
  <si>
    <t>I1) Titolo 2 - Spese in c/ capitale al netto del fondo pluriennale vincolato</t>
  </si>
  <si>
    <t>I2) Fondo pluriennale vincolato in c/capitale al netto delle quote finanziate da debito (dal 2020 quota finanziata da entrate finali)</t>
  </si>
  <si>
    <r>
      <t>I) Titolo 2 - Spese in c/capitale valide ai fini dei saldi di finanza pubblica  (I=I1+I2-I3-I4</t>
    </r>
    <r>
      <rPr>
        <b/>
        <sz val="14"/>
        <rFont val="Arial"/>
        <family val="2"/>
      </rPr>
      <t>)</t>
    </r>
  </si>
  <si>
    <t>L1) Titolo 3 - Spese per incremento di attività finanziaria al netto del fondo pluriennale vincolato</t>
  </si>
  <si>
    <t>L2) Fondo pluriennale vincolato per partite finanziarie (dal 2020 quota finanziata da entrate finali)</t>
  </si>
  <si>
    <r>
      <t xml:space="preserve">L) Titolo 3 - Spese per incremento di attività finanziaria </t>
    </r>
    <r>
      <rPr>
        <sz val="14"/>
        <rFont val="Arial"/>
        <family val="2"/>
      </rPr>
      <t>(L=L1 + L2)</t>
    </r>
  </si>
  <si>
    <t>(N=A+B+C+D+E+F+G-H-I-L-M)</t>
  </si>
  <si>
    <t xml:space="preserve">1) Gli spazi finanziari acquisiti o ceduti attraverso i  patti regionalizzati e nazionali  sono disponibili all'indirizzo http://www.rgs.mef.gov.it/VERSIONE-I/ - Sezione “Pareggio bilancio e Patto stabilità” e  all'interno dell'applicativo del pareggio al modello VARPATTI. Nelle more della formalizzazione dei patti regionali e nazionali, non è possibile indicare  gli spazi che si prevede di acquisire. Indicare solo gli spazi che si intende cedere..   </t>
  </si>
  <si>
    <t>Fondo vincolato di entrata per spese per partite finanziarie</t>
  </si>
  <si>
    <t>Fondo pluriennale vincolato di parte corrente</t>
  </si>
  <si>
    <t>Fondo pluriennale vincolato in c/capitale</t>
  </si>
  <si>
    <t>Fondo pluriennale vincolato in c/capitale finanziato da indebitamento</t>
  </si>
  <si>
    <t>Fondo pluriennale vincolato per partite finanziarie</t>
  </si>
  <si>
    <t>COMPETENZA ANNO 2019</t>
  </si>
  <si>
    <t>Spazi finanziari acquisiti</t>
  </si>
  <si>
    <t>Spazi finanziari ceduti</t>
  </si>
  <si>
    <t>Fondo contenzioso (destinato a confluire nel risultato di amministrazione) - spese correnti</t>
  </si>
  <si>
    <t>Altri accantonamenti (destinati a confluire nel risultato di amministrazione) - spese correnti</t>
  </si>
  <si>
    <t>Altri accantonamenti (destinati a confluire nel risultato di amministrazione) - spese c.to capitale</t>
  </si>
  <si>
    <t>COMPETENZA ANNO DI RIFERIMENTO DEL BILANCIO 2018</t>
  </si>
  <si>
    <t>COMPETENZA ANNO 2020</t>
  </si>
  <si>
    <t>PROSPETTO VERIFICA RISPETTO DEI VINCOLI DI FINANZA PUBBLICA</t>
  </si>
  <si>
    <t>(prospetto aggiornato dal Ministero dell'economia e delle finanze - Dipartimento della Ragioneria Generale dello Stato e comunicato alla Commissione Arconet nel corso della riunione del 17-1-2018)</t>
  </si>
  <si>
    <t>2) I fondi di riserva e i fondi speciali non sono destinati a confluire nel risultato di amministrazione. Indicare solo i fondi non finanziati dall’avanzo.</t>
  </si>
  <si>
    <t>3) L'ente è in equilibrio di bilancio ai sensi dell'articolo 9 della legge n. 243 del 2012 se la somma algebrica degli addendi del prospetto, da (A) a (M) è pari a 0 o positivo, salvo gli enti cui è richiesto di conseguire un saldo positivo, che sono in equilibrio se presentano un risultato pari o superiore al saldo positivo richiesto.</t>
  </si>
  <si>
    <t>H3) Fondo crediti di dubbia esigibilità di parte corrente</t>
  </si>
  <si>
    <t>I3) Fondo crediti di dubbia esigibilità in c/capitale</t>
  </si>
  <si>
    <r>
      <t xml:space="preserve">H5) Altri accantonamenti (destinati a confluire nel risultato di amministrazione) </t>
    </r>
    <r>
      <rPr>
        <vertAlign val="superscript"/>
        <sz val="14"/>
        <rFont val="Arial"/>
        <family val="2"/>
      </rPr>
      <t>(2)</t>
    </r>
  </si>
  <si>
    <r>
      <t>I4) Altri accantonamenti (destinati a confluire nel risultato di amministrazione)</t>
    </r>
    <r>
      <rPr>
        <vertAlign val="superscript"/>
        <sz val="14"/>
        <rFont val="Arial"/>
        <family val="2"/>
      </rPr>
      <t xml:space="preserve"> (2)</t>
    </r>
  </si>
  <si>
    <r>
      <t xml:space="preserve">M) SPAZI FINANZIARI CEDUTI </t>
    </r>
    <r>
      <rPr>
        <b/>
        <vertAlign val="superscript"/>
        <sz val="14"/>
        <rFont val="Arial"/>
        <family val="2"/>
      </rPr>
      <t>(1)</t>
    </r>
  </si>
  <si>
    <r>
      <t xml:space="preserve">(N) EQUILIBRIO DI BILANCIO  AI SENSI DELL'ARTICOLO 9 DELLA LEGGE N. 243/2012 </t>
    </r>
    <r>
      <rPr>
        <b/>
        <vertAlign val="superscript"/>
        <sz val="14"/>
        <rFont val="Arial"/>
        <family val="2"/>
      </rPr>
      <t>(3)</t>
    </r>
  </si>
  <si>
    <t>Serial</t>
  </si>
  <si>
    <t>ANNO PATTO</t>
  </si>
  <si>
    <t>ANNO RIFERIM.</t>
  </si>
  <si>
    <t>Codice voce</t>
  </si>
  <si>
    <t>Descrizione</t>
  </si>
  <si>
    <t>Cod. calcolo 1</t>
  </si>
  <si>
    <t>1^trim.Comp.</t>
  </si>
  <si>
    <t>1^trim.Cassa</t>
  </si>
  <si>
    <t>2^trim.Comp.</t>
  </si>
  <si>
    <t>2^trim.Cassa</t>
  </si>
  <si>
    <t>3^trim.Comp.</t>
  </si>
  <si>
    <t>3^trim.Cassa</t>
  </si>
  <si>
    <t>4^trim.Comp.</t>
  </si>
  <si>
    <t>4^trim.Cassa</t>
  </si>
  <si>
    <t>Entrata-Uscita</t>
  </si>
  <si>
    <t>Titolo</t>
  </si>
  <si>
    <t>Categoria</t>
  </si>
  <si>
    <t>Intervento</t>
  </si>
  <si>
    <t>Voce Economica</t>
  </si>
  <si>
    <t>Tot.Med.Incr.</t>
  </si>
  <si>
    <t>Serial totale 1</t>
  </si>
  <si>
    <t>Ordine stampa</t>
  </si>
  <si>
    <t>Da stampare</t>
  </si>
  <si>
    <t>Cod. calcolo 2</t>
  </si>
  <si>
    <t>Cod. calcolo 3</t>
  </si>
  <si>
    <t>Serial totale 2</t>
  </si>
  <si>
    <t>Serial totale 3</t>
  </si>
  <si>
    <t>Tipo gestione</t>
  </si>
  <si>
    <t>Stanz.iniziale</t>
  </si>
  <si>
    <t>Assestato</t>
  </si>
  <si>
    <t>2^ anno plur.</t>
  </si>
  <si>
    <t>3^ anno plur.</t>
  </si>
  <si>
    <t>Funzione</t>
  </si>
  <si>
    <t>Tipo CO-RE</t>
  </si>
  <si>
    <t>codice 1o livello</t>
  </si>
  <si>
    <t>codice 2o livello</t>
  </si>
  <si>
    <t>codice 3o livello</t>
  </si>
  <si>
    <t>codice 4o livello</t>
  </si>
  <si>
    <t>codice 5o livello</t>
  </si>
  <si>
    <t>solo capitoli fpv spese</t>
  </si>
  <si>
    <t>solo impegni fpv 0=no 1=s</t>
  </si>
  <si>
    <t>importo assestato anno+1</t>
  </si>
  <si>
    <t>importo assestato anno+2</t>
  </si>
  <si>
    <t>1o trimestre assestato an</t>
  </si>
  <si>
    <t>2o trimestre assestato an</t>
  </si>
  <si>
    <t>3o trimestre assestato an</t>
  </si>
  <si>
    <t>4o trimestre assestato an</t>
  </si>
  <si>
    <t>data calcolo assestato</t>
  </si>
  <si>
    <t>_OLDKEY</t>
  </si>
  <si>
    <t>FPV entrate per spese correnti</t>
  </si>
  <si>
    <t>E</t>
  </si>
  <si>
    <t>FPV entrate per spese c/capitale</t>
  </si>
  <si>
    <t>Entrate Titolo I</t>
  </si>
  <si>
    <t>Entrate Titolo II</t>
  </si>
  <si>
    <t>Contributo legge stabilita' comuni</t>
  </si>
  <si>
    <t>Contributo legge stabilita' regioni</t>
  </si>
  <si>
    <t>Entrate Titolo III</t>
  </si>
  <si>
    <t>Entrate Titolo IV</t>
  </si>
  <si>
    <t>Entrate Titolo V</t>
  </si>
  <si>
    <t>Spese Titolo I</t>
  </si>
  <si>
    <t>U</t>
  </si>
  <si>
    <t>FPV spese correnti</t>
  </si>
  <si>
    <t>FCDE di parte corrente</t>
  </si>
  <si>
    <t>Spese correnti bonifica ambientale</t>
  </si>
  <si>
    <t>Spese correnti per sisma maggio 2012</t>
  </si>
  <si>
    <t>Spese Titolo II</t>
  </si>
  <si>
    <t>FPV spese c/capitale</t>
  </si>
  <si>
    <t>FCDE di parte c/capitale</t>
  </si>
  <si>
    <t>Spese per edilizia scolastica</t>
  </si>
  <si>
    <t>Spese c/capitale bonifica ambientale</t>
  </si>
  <si>
    <t>Spese c/capitale per sisma maggio 2012</t>
  </si>
  <si>
    <t>Spese realizzazione Museo Nazionale Shoah</t>
  </si>
  <si>
    <t>Spese Titolo III</t>
  </si>
  <si>
    <t>Impegni c/capitale art.1 c.728 L.208/2015</t>
  </si>
  <si>
    <t>Impegni c/capitale art.1 c.732 L.208/2015</t>
  </si>
  <si>
    <t>Fondo contenzioso</t>
  </si>
  <si>
    <t>Altri accantonamenti - parte corrente</t>
  </si>
  <si>
    <t>Altri accantonamenti - parte conto capitale</t>
  </si>
  <si>
    <t>COMUNE DI PRALBOINO</t>
  </si>
  <si>
    <t>BRESCIA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</si>
</sst>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0000"/>
    <numFmt numFmtId="185" formatCode="#,##0.000"/>
    <numFmt numFmtId="186" formatCode="#,##0.00000000"/>
    <numFmt numFmtId="187" formatCode="#,##0.00_ ;[Red]\-#,##0.00\ "/>
    <numFmt numFmtId="188" formatCode="[$-410]dddd\ d\ mmmm\ yyyy"/>
    <numFmt numFmtId="189" formatCode="dd/mm/yy;@"/>
    <numFmt numFmtId="190" formatCode="d/m/yy;@"/>
  </numFmts>
  <fonts count="7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4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rgb="FFFF0000"/>
      <name val="Arial"/>
      <family val="2"/>
    </font>
    <font>
      <sz val="14"/>
      <color rgb="FFFF0000"/>
      <name val="Arial"/>
      <family val="2"/>
    </font>
    <font>
      <i/>
      <sz val="14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/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0" fillId="33" borderId="10" xfId="0" applyNumberFormat="1" applyFill="1" applyBorder="1" applyAlignment="1" applyProtection="1">
      <alignment horizontal="right" vertical="center" wrapText="1"/>
      <protection hidden="1"/>
    </xf>
    <xf numFmtId="3" fontId="0" fillId="34" borderId="0" xfId="0" applyNumberFormat="1" applyFill="1" applyAlignment="1" applyProtection="1">
      <alignment horizontal="center" vertical="center" wrapText="1"/>
      <protection hidden="1"/>
    </xf>
    <xf numFmtId="3" fontId="0" fillId="34" borderId="0" xfId="0" applyNumberFormat="1" applyFill="1" applyAlignment="1" applyProtection="1">
      <alignment horizontal="justify" vertical="center" wrapText="1"/>
      <protection hidden="1"/>
    </xf>
    <xf numFmtId="3" fontId="0" fillId="34" borderId="0" xfId="0" applyNumberFormat="1" applyFill="1" applyAlignment="1" applyProtection="1">
      <alignment horizontal="right" vertical="center" wrapText="1"/>
      <protection hidden="1"/>
    </xf>
    <xf numFmtId="3" fontId="0" fillId="35" borderId="0" xfId="0" applyNumberFormat="1" applyFill="1" applyAlignment="1" applyProtection="1">
      <alignment horizontal="center" vertical="center" wrapText="1"/>
      <protection hidden="1"/>
    </xf>
    <xf numFmtId="3" fontId="0" fillId="35" borderId="0" xfId="0" applyNumberFormat="1" applyFill="1" applyBorder="1" applyAlignment="1" applyProtection="1">
      <alignment horizontal="center" vertical="center" wrapText="1"/>
      <protection hidden="1"/>
    </xf>
    <xf numFmtId="3" fontId="1" fillId="35" borderId="0" xfId="0" applyNumberFormat="1" applyFont="1" applyFill="1" applyAlignment="1" applyProtection="1">
      <alignment horizontal="left" vertical="center" wrapText="1"/>
      <protection hidden="1"/>
    </xf>
    <xf numFmtId="3" fontId="0" fillId="35" borderId="0" xfId="0" applyNumberFormat="1" applyFill="1" applyAlignment="1" applyProtection="1">
      <alignment horizontal="justify" vertical="center" wrapText="1"/>
      <protection hidden="1"/>
    </xf>
    <xf numFmtId="3" fontId="0" fillId="35" borderId="0" xfId="0" applyNumberFormat="1" applyFill="1" applyAlignment="1" applyProtection="1">
      <alignment horizontal="right" vertical="center" wrapText="1"/>
      <protection hidden="1"/>
    </xf>
    <xf numFmtId="1" fontId="1" fillId="35" borderId="0" xfId="0" applyNumberFormat="1" applyFont="1" applyFill="1" applyBorder="1" applyAlignment="1" applyProtection="1">
      <alignment horizontal="center" wrapText="1"/>
      <protection hidden="1"/>
    </xf>
    <xf numFmtId="3" fontId="0" fillId="36" borderId="10" xfId="0" applyNumberFormat="1" applyFill="1" applyBorder="1" applyAlignment="1" applyProtection="1">
      <alignment horizontal="right" vertical="center" wrapText="1"/>
      <protection hidden="1"/>
    </xf>
    <xf numFmtId="3" fontId="1" fillId="35" borderId="0" xfId="0" applyNumberFormat="1" applyFont="1" applyFill="1" applyBorder="1" applyAlignment="1" applyProtection="1">
      <alignment horizontal="justify" vertical="center" wrapText="1"/>
      <protection hidden="1"/>
    </xf>
    <xf numFmtId="3" fontId="1" fillId="35" borderId="0" xfId="0" applyNumberFormat="1" applyFont="1" applyFill="1" applyBorder="1" applyAlignment="1" applyProtection="1">
      <alignment horizontal="right" vertical="center" wrapText="1"/>
      <protection hidden="1"/>
    </xf>
    <xf numFmtId="3" fontId="2" fillId="37" borderId="10" xfId="0" applyNumberFormat="1" applyFont="1" applyFill="1" applyBorder="1" applyAlignment="1" applyProtection="1">
      <alignment horizontal="right" vertical="center" wrapText="1"/>
      <protection hidden="1"/>
    </xf>
    <xf numFmtId="14" fontId="0" fillId="35" borderId="0" xfId="0" applyNumberFormat="1" applyFill="1" applyAlignment="1" applyProtection="1">
      <alignment horizontal="center" vertical="center" wrapText="1"/>
      <protection hidden="1"/>
    </xf>
    <xf numFmtId="0" fontId="0" fillId="35" borderId="0" xfId="0" applyNumberFormat="1" applyFill="1" applyAlignment="1" applyProtection="1">
      <alignment horizontal="center" vertical="center" wrapText="1"/>
      <protection hidden="1"/>
    </xf>
    <xf numFmtId="0" fontId="62" fillId="35" borderId="0" xfId="0" applyNumberFormat="1" applyFont="1" applyFill="1" applyAlignment="1" applyProtection="1">
      <alignment horizontal="center" vertical="center" wrapText="1"/>
      <protection hidden="1"/>
    </xf>
    <xf numFmtId="3" fontId="62" fillId="35" borderId="0" xfId="0" applyNumberFormat="1" applyFont="1" applyFill="1" applyAlignment="1" applyProtection="1">
      <alignment horizontal="center" vertical="center" wrapText="1"/>
      <protection hidden="1"/>
    </xf>
    <xf numFmtId="0" fontId="63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/>
    </xf>
    <xf numFmtId="0" fontId="65" fillId="0" borderId="18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horizontal="right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/>
    </xf>
    <xf numFmtId="0" fontId="6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7" fillId="0" borderId="15" xfId="0" applyFont="1" applyFill="1" applyBorder="1" applyAlignment="1" quotePrefix="1">
      <alignment horizontal="center" vertical="center"/>
    </xf>
    <xf numFmtId="0" fontId="64" fillId="0" borderId="19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2" fontId="70" fillId="0" borderId="24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 applyProtection="1">
      <alignment horizontal="right" vertical="center" wrapText="1"/>
      <protection hidden="1"/>
    </xf>
    <xf numFmtId="4" fontId="0" fillId="33" borderId="10" xfId="0" applyNumberFormat="1" applyFill="1" applyBorder="1" applyAlignment="1" applyProtection="1">
      <alignment horizontal="right" vertical="center" wrapText="1"/>
      <protection hidden="1" locked="0"/>
    </xf>
    <xf numFmtId="4" fontId="2" fillId="37" borderId="10" xfId="0" applyNumberFormat="1" applyFont="1" applyFill="1" applyBorder="1" applyAlignment="1" applyProtection="1">
      <alignment horizontal="right" vertical="center" wrapText="1"/>
      <protection hidden="1"/>
    </xf>
    <xf numFmtId="2" fontId="71" fillId="0" borderId="15" xfId="0" applyNumberFormat="1" applyFont="1" applyFill="1" applyBorder="1" applyAlignment="1">
      <alignment horizontal="right" vertical="center"/>
    </xf>
    <xf numFmtId="2" fontId="71" fillId="0" borderId="25" xfId="0" applyNumberFormat="1" applyFont="1" applyFill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4" fontId="70" fillId="0" borderId="25" xfId="0" applyNumberFormat="1" applyFont="1" applyFill="1" applyBorder="1" applyAlignment="1">
      <alignment horizontal="right" vertical="center"/>
    </xf>
    <xf numFmtId="4" fontId="72" fillId="0" borderId="15" xfId="0" applyNumberFormat="1" applyFont="1" applyFill="1" applyBorder="1" applyAlignment="1">
      <alignment horizontal="right" vertical="center"/>
    </xf>
    <xf numFmtId="4" fontId="72" fillId="0" borderId="25" xfId="0" applyNumberFormat="1" applyFont="1" applyFill="1" applyBorder="1" applyAlignment="1">
      <alignment horizontal="right" vertical="center"/>
    </xf>
    <xf numFmtId="4" fontId="71" fillId="0" borderId="15" xfId="0" applyNumberFormat="1" applyFont="1" applyFill="1" applyBorder="1" applyAlignment="1">
      <alignment horizontal="right" vertical="center"/>
    </xf>
    <xf numFmtId="4" fontId="71" fillId="0" borderId="25" xfId="0" applyNumberFormat="1" applyFont="1" applyFill="1" applyBorder="1" applyAlignment="1">
      <alignment horizontal="right" vertical="center"/>
    </xf>
    <xf numFmtId="4" fontId="71" fillId="0" borderId="17" xfId="0" applyNumberFormat="1" applyFont="1" applyFill="1" applyBorder="1" applyAlignment="1">
      <alignment horizontal="right" vertical="center"/>
    </xf>
    <xf numFmtId="4" fontId="71" fillId="0" borderId="26" xfId="0" applyNumberFormat="1" applyFont="1" applyFill="1" applyBorder="1" applyAlignment="1">
      <alignment horizontal="right" vertical="center"/>
    </xf>
    <xf numFmtId="4" fontId="70" fillId="0" borderId="17" xfId="0" applyNumberFormat="1" applyFont="1" applyFill="1" applyBorder="1" applyAlignment="1">
      <alignment horizontal="right" vertical="center"/>
    </xf>
    <xf numFmtId="4" fontId="70" fillId="0" borderId="26" xfId="0" applyNumberFormat="1" applyFont="1" applyFill="1" applyBorder="1" applyAlignment="1">
      <alignment horizontal="right" vertical="center"/>
    </xf>
    <xf numFmtId="4" fontId="71" fillId="0" borderId="13" xfId="0" applyNumberFormat="1" applyFont="1" applyFill="1" applyBorder="1" applyAlignment="1">
      <alignment horizontal="right" vertical="center"/>
    </xf>
    <xf numFmtId="4" fontId="71" fillId="0" borderId="27" xfId="0" applyNumberFormat="1" applyFont="1" applyFill="1" applyBorder="1" applyAlignment="1">
      <alignment horizontal="right" vertical="center"/>
    </xf>
    <xf numFmtId="4" fontId="70" fillId="0" borderId="13" xfId="0" applyNumberFormat="1" applyFont="1" applyFill="1" applyBorder="1" applyAlignment="1">
      <alignment horizontal="right" vertical="center"/>
    </xf>
    <xf numFmtId="4" fontId="70" fillId="0" borderId="27" xfId="0" applyNumberFormat="1" applyFont="1" applyFill="1" applyBorder="1" applyAlignment="1">
      <alignment horizontal="right" vertical="center"/>
    </xf>
    <xf numFmtId="4" fontId="73" fillId="0" borderId="15" xfId="0" applyNumberFormat="1" applyFont="1" applyFill="1" applyBorder="1" applyAlignment="1">
      <alignment horizontal="right" vertical="center"/>
    </xf>
    <xf numFmtId="4" fontId="73" fillId="0" borderId="2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71" fillId="0" borderId="20" xfId="0" applyNumberFormat="1" applyFont="1" applyFill="1" applyBorder="1" applyAlignment="1">
      <alignment horizontal="right" vertical="center"/>
    </xf>
    <xf numFmtId="4" fontId="71" fillId="0" borderId="28" xfId="0" applyNumberFormat="1" applyFont="1" applyFill="1" applyBorder="1" applyAlignment="1">
      <alignment horizontal="right" vertical="center"/>
    </xf>
    <xf numFmtId="4" fontId="70" fillId="0" borderId="22" xfId="0" applyNumberFormat="1" applyFont="1" applyFill="1" applyBorder="1" applyAlignment="1">
      <alignment horizontal="right" vertical="center"/>
    </xf>
    <xf numFmtId="4" fontId="70" fillId="0" borderId="29" xfId="0" applyNumberFormat="1" applyFont="1" applyFill="1" applyBorder="1" applyAlignment="1">
      <alignment horizontal="right" vertical="center"/>
    </xf>
    <xf numFmtId="4" fontId="70" fillId="0" borderId="20" xfId="0" applyNumberFormat="1" applyFont="1" applyFill="1" applyBorder="1" applyAlignment="1">
      <alignment horizontal="right" vertical="center"/>
    </xf>
    <xf numFmtId="4" fontId="70" fillId="0" borderId="28" xfId="0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left"/>
    </xf>
    <xf numFmtId="3" fontId="1" fillId="38" borderId="10" xfId="0" applyNumberFormat="1" applyFont="1" applyFill="1" applyBorder="1" applyAlignment="1" applyProtection="1">
      <alignment horizontal="justify" vertical="center" wrapText="1"/>
      <protection hidden="1"/>
    </xf>
    <xf numFmtId="3" fontId="1" fillId="38" borderId="15" xfId="0" applyNumberFormat="1" applyFont="1" applyFill="1" applyBorder="1" applyAlignment="1" applyProtection="1">
      <alignment horizontal="justify" vertical="center" wrapText="1"/>
      <protection hidden="1"/>
    </xf>
    <xf numFmtId="3" fontId="1" fillId="38" borderId="17" xfId="0" applyNumberFormat="1" applyFont="1" applyFill="1" applyBorder="1" applyAlignment="1" applyProtection="1">
      <alignment horizontal="justify" vertical="center" wrapText="1"/>
      <protection hidden="1"/>
    </xf>
    <xf numFmtId="3" fontId="0" fillId="33" borderId="13" xfId="0" applyNumberFormat="1" applyFill="1" applyBorder="1" applyAlignment="1" applyProtection="1">
      <alignment horizontal="center" vertical="center" wrapText="1"/>
      <protection hidden="1"/>
    </xf>
    <xf numFmtId="3" fontId="0" fillId="33" borderId="15" xfId="0" applyNumberFormat="1" applyFill="1" applyBorder="1" applyAlignment="1" applyProtection="1">
      <alignment horizontal="center" vertical="center" wrapText="1"/>
      <protection hidden="1"/>
    </xf>
    <xf numFmtId="3" fontId="0" fillId="33" borderId="17" xfId="0" applyNumberFormat="1" applyFill="1" applyBorder="1" applyAlignment="1" applyProtection="1">
      <alignment horizontal="center" vertical="center" wrapText="1"/>
      <protection hidden="1"/>
    </xf>
    <xf numFmtId="3" fontId="7" fillId="39" borderId="31" xfId="0" applyNumberFormat="1" applyFont="1" applyFill="1" applyBorder="1" applyAlignment="1" applyProtection="1">
      <alignment horizontal="center" vertical="center" wrapText="1"/>
      <protection hidden="1"/>
    </xf>
    <xf numFmtId="3" fontId="7" fillId="39" borderId="32" xfId="0" applyNumberFormat="1" applyFont="1" applyFill="1" applyBorder="1" applyAlignment="1" applyProtection="1">
      <alignment horizontal="center" vertical="center" wrapText="1"/>
      <protection hidden="1"/>
    </xf>
    <xf numFmtId="3" fontId="7" fillId="39" borderId="33" xfId="0" applyNumberFormat="1" applyFont="1" applyFill="1" applyBorder="1" applyAlignment="1" applyProtection="1">
      <alignment horizontal="center" vertical="center" wrapText="1"/>
      <protection hidden="1"/>
    </xf>
    <xf numFmtId="190" fontId="8" fillId="37" borderId="31" xfId="0" applyNumberFormat="1" applyFont="1" applyFill="1" applyBorder="1" applyAlignment="1" applyProtection="1">
      <alignment horizontal="center" vertical="center" wrapText="1"/>
      <protection hidden="1"/>
    </xf>
    <xf numFmtId="190" fontId="8" fillId="37" borderId="32" xfId="0" applyNumberFormat="1" applyFont="1" applyFill="1" applyBorder="1" applyAlignment="1" applyProtection="1">
      <alignment horizontal="center" vertical="center" wrapText="1"/>
      <protection hidden="1"/>
    </xf>
    <xf numFmtId="190" fontId="8" fillId="37" borderId="33" xfId="0" applyNumberFormat="1" applyFont="1" applyFill="1" applyBorder="1" applyAlignment="1" applyProtection="1">
      <alignment horizontal="center" vertical="center" wrapText="1"/>
      <protection hidden="1"/>
    </xf>
    <xf numFmtId="3" fontId="7" fillId="40" borderId="31" xfId="0" applyNumberFormat="1" applyFont="1" applyFill="1" applyBorder="1" applyAlignment="1" applyProtection="1">
      <alignment horizontal="center" vertical="center" wrapText="1"/>
      <protection hidden="1"/>
    </xf>
    <xf numFmtId="3" fontId="7" fillId="40" borderId="32" xfId="0" applyNumberFormat="1" applyFont="1" applyFill="1" applyBorder="1" applyAlignment="1" applyProtection="1">
      <alignment horizontal="center" vertical="center" wrapText="1"/>
      <protection hidden="1"/>
    </xf>
    <xf numFmtId="3" fontId="7" fillId="40" borderId="33" xfId="0" applyNumberFormat="1" applyFont="1" applyFill="1" applyBorder="1" applyAlignment="1" applyProtection="1">
      <alignment horizontal="center" vertical="center" wrapText="1"/>
      <protection hidden="1"/>
    </xf>
    <xf numFmtId="3" fontId="8" fillId="37" borderId="31" xfId="0" applyNumberFormat="1" applyFont="1" applyFill="1" applyBorder="1" applyAlignment="1" applyProtection="1">
      <alignment horizontal="center" vertical="center" wrapText="1"/>
      <protection hidden="1"/>
    </xf>
    <xf numFmtId="3" fontId="8" fillId="37" borderId="32" xfId="0" applyNumberFormat="1" applyFont="1" applyFill="1" applyBorder="1" applyAlignment="1" applyProtection="1">
      <alignment horizontal="center" vertical="center" wrapText="1"/>
      <protection hidden="1"/>
    </xf>
    <xf numFmtId="3" fontId="8" fillId="37" borderId="3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73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3" xfId="65"/>
    <cellStyle name="Virgo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13.28125" style="0" bestFit="1" customWidth="1"/>
    <col min="3" max="3" width="15.140625" style="0" bestFit="1" customWidth="1"/>
    <col min="4" max="4" width="12.140625" style="0" bestFit="1" customWidth="1"/>
    <col min="5" max="5" width="39.421875" style="0" bestFit="1" customWidth="1"/>
    <col min="6" max="6" width="14.00390625" style="0" bestFit="1" customWidth="1"/>
    <col min="7" max="7" width="13.28125" style="0" bestFit="1" customWidth="1"/>
    <col min="8" max="8" width="12.57421875" style="0" bestFit="1" customWidth="1"/>
    <col min="9" max="9" width="13.28125" style="0" bestFit="1" customWidth="1"/>
    <col min="10" max="10" width="12.57421875" style="0" bestFit="1" customWidth="1"/>
    <col min="11" max="11" width="13.28125" style="0" bestFit="1" customWidth="1"/>
    <col min="12" max="12" width="12.57421875" style="0" bestFit="1" customWidth="1"/>
    <col min="13" max="13" width="13.28125" style="0" bestFit="1" customWidth="1"/>
    <col min="14" max="14" width="12.57421875" style="0" bestFit="1" customWidth="1"/>
    <col min="15" max="15" width="13.57421875" style="0" bestFit="1" customWidth="1"/>
    <col min="16" max="16" width="6.140625" style="0" bestFit="1" customWidth="1"/>
    <col min="17" max="17" width="9.8515625" style="0" bestFit="1" customWidth="1"/>
    <col min="18" max="18" width="10.140625" style="0" bestFit="1" customWidth="1"/>
    <col min="19" max="19" width="16.28125" style="0" bestFit="1" customWidth="1"/>
    <col min="20" max="20" width="12.8515625" style="0" bestFit="1" customWidth="1"/>
    <col min="21" max="21" width="13.8515625" style="0" bestFit="1" customWidth="1"/>
    <col min="22" max="22" width="14.421875" style="0" bestFit="1" customWidth="1"/>
    <col min="23" max="23" width="12.421875" style="0" bestFit="1" customWidth="1"/>
    <col min="24" max="25" width="14.00390625" style="0" bestFit="1" customWidth="1"/>
    <col min="26" max="27" width="13.8515625" style="0" bestFit="1" customWidth="1"/>
    <col min="28" max="28" width="13.421875" style="0" bestFit="1" customWidth="1"/>
    <col min="29" max="29" width="13.57421875" style="0" bestFit="1" customWidth="1"/>
    <col min="30" max="30" width="10.00390625" style="0" bestFit="1" customWidth="1"/>
    <col min="31" max="32" width="13.140625" style="0" bestFit="1" customWidth="1"/>
    <col min="33" max="33" width="9.421875" style="0" bestFit="1" customWidth="1"/>
    <col min="34" max="34" width="11.28125" style="0" bestFit="1" customWidth="1"/>
    <col min="35" max="39" width="16.00390625" style="0" bestFit="1" customWidth="1"/>
    <col min="40" max="40" width="21.421875" style="0" bestFit="1" customWidth="1"/>
    <col min="41" max="41" width="25.00390625" style="0" bestFit="1" customWidth="1"/>
    <col min="42" max="43" width="24.57421875" style="0" bestFit="1" customWidth="1"/>
    <col min="44" max="55" width="23.8515625" style="0" bestFit="1" customWidth="1"/>
    <col min="56" max="56" width="21.421875" style="0" bestFit="1" customWidth="1"/>
    <col min="57" max="57" width="9.421875" style="0" bestFit="1" customWidth="1"/>
  </cols>
  <sheetData>
    <row r="1" spans="1:57" ht="12.75">
      <c r="A1" s="86" t="s">
        <v>69</v>
      </c>
      <c r="B1" s="86" t="s">
        <v>70</v>
      </c>
      <c r="C1" s="86" t="s">
        <v>71</v>
      </c>
      <c r="D1" s="86" t="s">
        <v>72</v>
      </c>
      <c r="E1" s="86" t="s">
        <v>73</v>
      </c>
      <c r="F1" s="86" t="s">
        <v>74</v>
      </c>
      <c r="G1" s="86" t="s">
        <v>75</v>
      </c>
      <c r="H1" s="86" t="s">
        <v>76</v>
      </c>
      <c r="I1" s="86" t="s">
        <v>77</v>
      </c>
      <c r="J1" s="86" t="s">
        <v>78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86</v>
      </c>
      <c r="S1" s="86" t="s">
        <v>87</v>
      </c>
      <c r="T1" s="86" t="s">
        <v>88</v>
      </c>
      <c r="U1" s="86" t="s">
        <v>89</v>
      </c>
      <c r="V1" s="86" t="s">
        <v>90</v>
      </c>
      <c r="W1" s="86" t="s">
        <v>91</v>
      </c>
      <c r="X1" s="86" t="s">
        <v>92</v>
      </c>
      <c r="Y1" s="86" t="s">
        <v>93</v>
      </c>
      <c r="Z1" s="86" t="s">
        <v>94</v>
      </c>
      <c r="AA1" s="86" t="s">
        <v>95</v>
      </c>
      <c r="AB1" s="86" t="s">
        <v>96</v>
      </c>
      <c r="AC1" s="86" t="s">
        <v>97</v>
      </c>
      <c r="AD1" s="86" t="s">
        <v>98</v>
      </c>
      <c r="AE1" s="86" t="s">
        <v>99</v>
      </c>
      <c r="AF1" s="86" t="s">
        <v>100</v>
      </c>
      <c r="AG1" s="86" t="s">
        <v>101</v>
      </c>
      <c r="AH1" s="86" t="s">
        <v>102</v>
      </c>
      <c r="AI1" s="86" t="s">
        <v>103</v>
      </c>
      <c r="AJ1" s="86" t="s">
        <v>104</v>
      </c>
      <c r="AK1" s="86" t="s">
        <v>105</v>
      </c>
      <c r="AL1" s="86" t="s">
        <v>106</v>
      </c>
      <c r="AM1" s="86" t="s">
        <v>107</v>
      </c>
      <c r="AN1" s="86" t="s">
        <v>108</v>
      </c>
      <c r="AO1" s="86" t="s">
        <v>109</v>
      </c>
      <c r="AP1" s="86" t="s">
        <v>110</v>
      </c>
      <c r="AQ1" s="86" t="s">
        <v>111</v>
      </c>
      <c r="AR1" s="86" t="s">
        <v>112</v>
      </c>
      <c r="AS1" s="86" t="s">
        <v>113</v>
      </c>
      <c r="AT1" s="86" t="s">
        <v>114</v>
      </c>
      <c r="AU1" s="86" t="s">
        <v>115</v>
      </c>
      <c r="AV1" s="86" t="s">
        <v>112</v>
      </c>
      <c r="AW1" s="86" t="s">
        <v>113</v>
      </c>
      <c r="AX1" s="86" t="s">
        <v>114</v>
      </c>
      <c r="AY1" s="86" t="s">
        <v>115</v>
      </c>
      <c r="AZ1" s="86" t="s">
        <v>112</v>
      </c>
      <c r="BA1" s="86" t="s">
        <v>113</v>
      </c>
      <c r="BB1" s="86" t="s">
        <v>114</v>
      </c>
      <c r="BC1" s="86" t="s">
        <v>115</v>
      </c>
      <c r="BD1" s="86" t="s">
        <v>116</v>
      </c>
      <c r="BE1" s="86" t="s">
        <v>117</v>
      </c>
    </row>
    <row r="2" spans="1:57" ht="12.75">
      <c r="A2" s="87">
        <v>2059</v>
      </c>
      <c r="B2" s="87">
        <v>2018</v>
      </c>
      <c r="C2" s="87">
        <v>2018</v>
      </c>
      <c r="D2" s="87">
        <v>10</v>
      </c>
      <c r="E2" s="87" t="s">
        <v>118</v>
      </c>
      <c r="F2" s="87">
        <v>1</v>
      </c>
      <c r="G2" s="87">
        <v>0</v>
      </c>
      <c r="H2" s="87">
        <v>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 t="s">
        <v>119</v>
      </c>
      <c r="P2" s="87">
        <v>0</v>
      </c>
      <c r="Q2" s="87">
        <v>0</v>
      </c>
      <c r="R2" s="87">
        <v>0</v>
      </c>
      <c r="S2" s="87">
        <v>0</v>
      </c>
      <c r="T2" s="87"/>
      <c r="U2" s="87">
        <v>0</v>
      </c>
      <c r="V2" s="87">
        <v>10</v>
      </c>
      <c r="W2" s="87">
        <v>1</v>
      </c>
      <c r="X2" s="87">
        <v>0</v>
      </c>
      <c r="Y2" s="87">
        <v>0</v>
      </c>
      <c r="Z2" s="87">
        <v>0</v>
      </c>
      <c r="AA2" s="87">
        <v>0</v>
      </c>
      <c r="AB2" s="87">
        <v>1</v>
      </c>
      <c r="AC2" s="87">
        <v>0</v>
      </c>
      <c r="AD2" s="87">
        <v>0</v>
      </c>
      <c r="AE2" s="87">
        <v>0</v>
      </c>
      <c r="AF2" s="87">
        <v>0</v>
      </c>
      <c r="AG2" s="87">
        <v>0</v>
      </c>
      <c r="AH2" s="87">
        <v>1</v>
      </c>
      <c r="AI2" s="87">
        <v>0</v>
      </c>
      <c r="AJ2" s="87">
        <v>0</v>
      </c>
      <c r="AK2" s="87">
        <v>0</v>
      </c>
      <c r="AL2" s="87">
        <v>0</v>
      </c>
      <c r="AM2" s="87">
        <v>0</v>
      </c>
      <c r="AN2" s="87">
        <v>0</v>
      </c>
      <c r="AO2" s="87">
        <v>0</v>
      </c>
      <c r="AP2" s="87">
        <v>0</v>
      </c>
      <c r="AQ2" s="87">
        <v>0</v>
      </c>
      <c r="AR2" s="87">
        <v>0</v>
      </c>
      <c r="AS2" s="87">
        <v>0</v>
      </c>
      <c r="AT2" s="87">
        <v>0</v>
      </c>
      <c r="AU2" s="87">
        <v>0</v>
      </c>
      <c r="AV2" s="87">
        <v>0</v>
      </c>
      <c r="AW2" s="87">
        <v>0</v>
      </c>
      <c r="AX2" s="87">
        <v>0</v>
      </c>
      <c r="AY2" s="87">
        <v>0</v>
      </c>
      <c r="AZ2" s="87">
        <v>0</v>
      </c>
      <c r="BA2" s="87">
        <v>0</v>
      </c>
      <c r="BB2" s="87">
        <v>0</v>
      </c>
      <c r="BC2" s="87">
        <v>0</v>
      </c>
      <c r="BD2" s="87">
        <v>20181231</v>
      </c>
      <c r="BE2" s="87">
        <v>2059</v>
      </c>
    </row>
    <row r="3" spans="1:57" ht="12.75">
      <c r="A3" s="87">
        <v>2060</v>
      </c>
      <c r="B3" s="87">
        <v>2018</v>
      </c>
      <c r="C3" s="87">
        <v>2018</v>
      </c>
      <c r="D3" s="87">
        <v>20</v>
      </c>
      <c r="E3" s="87" t="s">
        <v>120</v>
      </c>
      <c r="F3" s="87">
        <v>1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0</v>
      </c>
      <c r="M3" s="87">
        <v>0</v>
      </c>
      <c r="N3" s="87">
        <v>0</v>
      </c>
      <c r="O3" s="87" t="s">
        <v>119</v>
      </c>
      <c r="P3" s="87">
        <v>0</v>
      </c>
      <c r="Q3" s="87">
        <v>0</v>
      </c>
      <c r="R3" s="87">
        <v>0</v>
      </c>
      <c r="S3" s="87">
        <v>0</v>
      </c>
      <c r="T3" s="87"/>
      <c r="U3" s="87">
        <v>0</v>
      </c>
      <c r="V3" s="87">
        <v>20</v>
      </c>
      <c r="W3" s="87">
        <v>1</v>
      </c>
      <c r="X3" s="87">
        <v>0</v>
      </c>
      <c r="Y3" s="87">
        <v>0</v>
      </c>
      <c r="Z3" s="87">
        <v>0</v>
      </c>
      <c r="AA3" s="87">
        <v>0</v>
      </c>
      <c r="AB3" s="87">
        <v>1</v>
      </c>
      <c r="AC3" s="87">
        <v>0</v>
      </c>
      <c r="AD3" s="87">
        <v>0</v>
      </c>
      <c r="AE3" s="87">
        <v>0</v>
      </c>
      <c r="AF3" s="87">
        <v>0</v>
      </c>
      <c r="AG3" s="87">
        <v>0</v>
      </c>
      <c r="AH3" s="87">
        <v>1</v>
      </c>
      <c r="AI3" s="87">
        <v>0</v>
      </c>
      <c r="AJ3" s="87">
        <v>0</v>
      </c>
      <c r="AK3" s="87">
        <v>0</v>
      </c>
      <c r="AL3" s="87">
        <v>0</v>
      </c>
      <c r="AM3" s="87">
        <v>0</v>
      </c>
      <c r="AN3" s="87">
        <v>0</v>
      </c>
      <c r="AO3" s="87">
        <v>0</v>
      </c>
      <c r="AP3" s="87">
        <v>0</v>
      </c>
      <c r="AQ3" s="87">
        <v>0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0</v>
      </c>
      <c r="AZ3" s="87">
        <v>0</v>
      </c>
      <c r="BA3" s="87">
        <v>0</v>
      </c>
      <c r="BB3" s="87">
        <v>0</v>
      </c>
      <c r="BC3" s="87">
        <v>0</v>
      </c>
      <c r="BD3" s="87">
        <v>20181231</v>
      </c>
      <c r="BE3" s="87">
        <v>2060</v>
      </c>
    </row>
    <row r="4" spans="1:57" ht="12.75">
      <c r="A4" s="87">
        <v>2061</v>
      </c>
      <c r="B4" s="87">
        <v>2018</v>
      </c>
      <c r="C4" s="87">
        <v>2018</v>
      </c>
      <c r="D4" s="87">
        <v>30</v>
      </c>
      <c r="E4" s="87" t="s">
        <v>121</v>
      </c>
      <c r="F4" s="87">
        <v>1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828</v>
      </c>
      <c r="N4" s="87">
        <v>426</v>
      </c>
      <c r="O4" s="87" t="s">
        <v>119</v>
      </c>
      <c r="P4" s="87">
        <v>0</v>
      </c>
      <c r="Q4" s="87">
        <v>0</v>
      </c>
      <c r="R4" s="87">
        <v>0</v>
      </c>
      <c r="S4" s="87">
        <v>0</v>
      </c>
      <c r="T4" s="87"/>
      <c r="U4" s="87">
        <v>0</v>
      </c>
      <c r="V4" s="87">
        <v>30</v>
      </c>
      <c r="W4" s="87">
        <v>1</v>
      </c>
      <c r="X4" s="87">
        <v>0</v>
      </c>
      <c r="Y4" s="87">
        <v>0</v>
      </c>
      <c r="Z4" s="87">
        <v>0</v>
      </c>
      <c r="AA4" s="87">
        <v>0</v>
      </c>
      <c r="AB4" s="87">
        <v>1</v>
      </c>
      <c r="AC4" s="87">
        <v>141498500</v>
      </c>
      <c r="AD4" s="87">
        <v>141608500</v>
      </c>
      <c r="AE4" s="87">
        <v>139574500</v>
      </c>
      <c r="AF4" s="87">
        <v>140454859</v>
      </c>
      <c r="AG4" s="87">
        <v>0</v>
      </c>
      <c r="AH4" s="87">
        <v>1</v>
      </c>
      <c r="AI4" s="87">
        <v>1</v>
      </c>
      <c r="AJ4" s="87">
        <v>0</v>
      </c>
      <c r="AK4" s="87">
        <v>0</v>
      </c>
      <c r="AL4" s="87">
        <v>0</v>
      </c>
      <c r="AM4" s="87">
        <v>0</v>
      </c>
      <c r="AN4" s="87">
        <v>0</v>
      </c>
      <c r="AO4" s="87">
        <v>0</v>
      </c>
      <c r="AP4" s="87">
        <v>140124500</v>
      </c>
      <c r="AQ4" s="87">
        <v>140734859</v>
      </c>
      <c r="AR4" s="87">
        <v>141498500</v>
      </c>
      <c r="AS4" s="87">
        <v>141608500</v>
      </c>
      <c r="AT4" s="87">
        <v>141608500</v>
      </c>
      <c r="AU4" s="87">
        <v>141608500</v>
      </c>
      <c r="AV4" s="87">
        <v>139574500</v>
      </c>
      <c r="AW4" s="87">
        <v>140124500</v>
      </c>
      <c r="AX4" s="87">
        <v>140124500</v>
      </c>
      <c r="AY4" s="87">
        <v>140124500</v>
      </c>
      <c r="AZ4" s="87">
        <v>140454859</v>
      </c>
      <c r="BA4" s="87">
        <v>140734859</v>
      </c>
      <c r="BB4" s="87">
        <v>140734859</v>
      </c>
      <c r="BC4" s="87">
        <v>140734859</v>
      </c>
      <c r="BD4" s="87">
        <v>20181231</v>
      </c>
      <c r="BE4" s="87">
        <v>2061</v>
      </c>
    </row>
    <row r="5" spans="1:57" ht="12.75">
      <c r="A5" s="87">
        <v>2062</v>
      </c>
      <c r="B5" s="87">
        <v>2018</v>
      </c>
      <c r="C5" s="87">
        <v>2018</v>
      </c>
      <c r="D5" s="87">
        <v>40</v>
      </c>
      <c r="E5" s="87" t="s">
        <v>122</v>
      </c>
      <c r="F5" s="87">
        <v>1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64</v>
      </c>
      <c r="N5" s="87">
        <v>55</v>
      </c>
      <c r="O5" s="87" t="s">
        <v>119</v>
      </c>
      <c r="P5" s="87">
        <v>0</v>
      </c>
      <c r="Q5" s="87">
        <v>0</v>
      </c>
      <c r="R5" s="87">
        <v>0</v>
      </c>
      <c r="S5" s="87">
        <v>0</v>
      </c>
      <c r="T5" s="87"/>
      <c r="U5" s="87">
        <v>0</v>
      </c>
      <c r="V5" s="87">
        <v>40</v>
      </c>
      <c r="W5" s="87">
        <v>1</v>
      </c>
      <c r="X5" s="87">
        <v>0</v>
      </c>
      <c r="Y5" s="87">
        <v>0</v>
      </c>
      <c r="Z5" s="87">
        <v>0</v>
      </c>
      <c r="AA5" s="87">
        <v>0</v>
      </c>
      <c r="AB5" s="87">
        <v>1</v>
      </c>
      <c r="AC5" s="87">
        <v>13394000</v>
      </c>
      <c r="AD5" s="87">
        <v>14337200</v>
      </c>
      <c r="AE5" s="87">
        <v>11493200</v>
      </c>
      <c r="AF5" s="87">
        <v>11693200</v>
      </c>
      <c r="AG5" s="87">
        <v>0</v>
      </c>
      <c r="AH5" s="87">
        <v>1</v>
      </c>
      <c r="AI5" s="87">
        <v>2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11493200</v>
      </c>
      <c r="AQ5" s="87">
        <v>11693200</v>
      </c>
      <c r="AR5" s="87">
        <v>13408000</v>
      </c>
      <c r="AS5" s="87">
        <v>13758000</v>
      </c>
      <c r="AT5" s="87">
        <v>14337200</v>
      </c>
      <c r="AU5" s="87">
        <v>14337200</v>
      </c>
      <c r="AV5" s="87">
        <v>11493200</v>
      </c>
      <c r="AW5" s="87">
        <v>11493200</v>
      </c>
      <c r="AX5" s="87">
        <v>11493200</v>
      </c>
      <c r="AY5" s="87">
        <v>11493200</v>
      </c>
      <c r="AZ5" s="87">
        <v>11693200</v>
      </c>
      <c r="BA5" s="87">
        <v>11693200</v>
      </c>
      <c r="BB5" s="87">
        <v>11693200</v>
      </c>
      <c r="BC5" s="87">
        <v>11693200</v>
      </c>
      <c r="BD5" s="87">
        <v>20181231</v>
      </c>
      <c r="BE5" s="87">
        <v>2062</v>
      </c>
    </row>
    <row r="6" spans="1:57" ht="12.75">
      <c r="A6" s="87">
        <v>2063</v>
      </c>
      <c r="B6" s="87">
        <v>2018</v>
      </c>
      <c r="C6" s="87">
        <v>2018</v>
      </c>
      <c r="D6" s="87">
        <v>50</v>
      </c>
      <c r="E6" s="87" t="s">
        <v>123</v>
      </c>
      <c r="F6" s="87">
        <v>1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 t="s">
        <v>119</v>
      </c>
      <c r="P6" s="87">
        <v>0</v>
      </c>
      <c r="Q6" s="87">
        <v>0</v>
      </c>
      <c r="R6" s="87">
        <v>0</v>
      </c>
      <c r="S6" s="87">
        <v>0</v>
      </c>
      <c r="T6" s="87"/>
      <c r="U6" s="87">
        <v>0</v>
      </c>
      <c r="V6" s="87">
        <v>50</v>
      </c>
      <c r="W6" s="87">
        <v>1</v>
      </c>
      <c r="X6" s="87">
        <v>0</v>
      </c>
      <c r="Y6" s="87">
        <v>0</v>
      </c>
      <c r="Z6" s="87">
        <v>0</v>
      </c>
      <c r="AA6" s="87">
        <v>0</v>
      </c>
      <c r="AB6" s="87">
        <v>1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1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0</v>
      </c>
      <c r="BD6" s="87">
        <v>20181231</v>
      </c>
      <c r="BE6" s="87">
        <v>2063</v>
      </c>
    </row>
    <row r="7" spans="1:57" ht="12.75">
      <c r="A7" s="87">
        <v>2064</v>
      </c>
      <c r="B7" s="87">
        <v>2018</v>
      </c>
      <c r="C7" s="87">
        <v>2018</v>
      </c>
      <c r="D7" s="87">
        <v>60</v>
      </c>
      <c r="E7" s="87" t="s">
        <v>124</v>
      </c>
      <c r="F7" s="87">
        <v>1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 t="s">
        <v>119</v>
      </c>
      <c r="P7" s="87">
        <v>0</v>
      </c>
      <c r="Q7" s="87">
        <v>0</v>
      </c>
      <c r="R7" s="87">
        <v>0</v>
      </c>
      <c r="S7" s="87">
        <v>0</v>
      </c>
      <c r="T7" s="87"/>
      <c r="U7" s="87">
        <v>0</v>
      </c>
      <c r="V7" s="87">
        <v>60</v>
      </c>
      <c r="W7" s="87">
        <v>1</v>
      </c>
      <c r="X7" s="87">
        <v>0</v>
      </c>
      <c r="Y7" s="87">
        <v>0</v>
      </c>
      <c r="Z7" s="87">
        <v>0</v>
      </c>
      <c r="AA7" s="87">
        <v>0</v>
      </c>
      <c r="AB7" s="87">
        <v>1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1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20181231</v>
      </c>
      <c r="BE7" s="87">
        <v>2064</v>
      </c>
    </row>
    <row r="8" spans="1:57" ht="12.75">
      <c r="A8" s="87">
        <v>2065</v>
      </c>
      <c r="B8" s="87">
        <v>2018</v>
      </c>
      <c r="C8" s="87">
        <v>2018</v>
      </c>
      <c r="D8" s="87">
        <v>70</v>
      </c>
      <c r="E8" s="87" t="s">
        <v>125</v>
      </c>
      <c r="F8" s="87">
        <v>1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198</v>
      </c>
      <c r="N8" s="87">
        <v>115</v>
      </c>
      <c r="O8" s="87" t="s">
        <v>119</v>
      </c>
      <c r="P8" s="87">
        <v>0</v>
      </c>
      <c r="Q8" s="87">
        <v>0</v>
      </c>
      <c r="R8" s="87">
        <v>0</v>
      </c>
      <c r="S8" s="87">
        <v>0</v>
      </c>
      <c r="T8" s="87"/>
      <c r="U8" s="87">
        <v>0</v>
      </c>
      <c r="V8" s="87">
        <v>70</v>
      </c>
      <c r="W8" s="87">
        <v>1</v>
      </c>
      <c r="X8" s="87">
        <v>0</v>
      </c>
      <c r="Y8" s="87">
        <v>0</v>
      </c>
      <c r="Z8" s="87">
        <v>0</v>
      </c>
      <c r="AA8" s="87">
        <v>0</v>
      </c>
      <c r="AB8" s="87">
        <v>1</v>
      </c>
      <c r="AC8" s="87">
        <v>34646100</v>
      </c>
      <c r="AD8" s="87">
        <v>36142300</v>
      </c>
      <c r="AE8" s="87">
        <v>35446100</v>
      </c>
      <c r="AF8" s="87">
        <v>35446100</v>
      </c>
      <c r="AG8" s="87">
        <v>0</v>
      </c>
      <c r="AH8" s="87">
        <v>1</v>
      </c>
      <c r="AI8" s="87">
        <v>3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36646100</v>
      </c>
      <c r="AQ8" s="87">
        <v>36646100</v>
      </c>
      <c r="AR8" s="87">
        <v>35307100</v>
      </c>
      <c r="AS8" s="87">
        <v>36142300</v>
      </c>
      <c r="AT8" s="87">
        <v>36142300</v>
      </c>
      <c r="AU8" s="87">
        <v>36142300</v>
      </c>
      <c r="AV8" s="87">
        <v>35446100</v>
      </c>
      <c r="AW8" s="87">
        <v>36646100</v>
      </c>
      <c r="AX8" s="87">
        <v>36646100</v>
      </c>
      <c r="AY8" s="87">
        <v>36646100</v>
      </c>
      <c r="AZ8" s="87">
        <v>35446100</v>
      </c>
      <c r="BA8" s="87">
        <v>36646100</v>
      </c>
      <c r="BB8" s="87">
        <v>36646100</v>
      </c>
      <c r="BC8" s="87">
        <v>36646100</v>
      </c>
      <c r="BD8" s="87">
        <v>20181231</v>
      </c>
      <c r="BE8" s="87">
        <v>2065</v>
      </c>
    </row>
    <row r="9" spans="1:57" ht="12.75">
      <c r="A9" s="87">
        <v>2066</v>
      </c>
      <c r="B9" s="87">
        <v>2018</v>
      </c>
      <c r="C9" s="87">
        <v>2018</v>
      </c>
      <c r="D9" s="87">
        <v>80</v>
      </c>
      <c r="E9" s="87" t="s">
        <v>126</v>
      </c>
      <c r="F9" s="87">
        <v>1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88</v>
      </c>
      <c r="N9" s="87">
        <v>80</v>
      </c>
      <c r="O9" s="87" t="s">
        <v>119</v>
      </c>
      <c r="P9" s="87">
        <v>0</v>
      </c>
      <c r="Q9" s="87">
        <v>0</v>
      </c>
      <c r="R9" s="87">
        <v>0</v>
      </c>
      <c r="S9" s="87">
        <v>0</v>
      </c>
      <c r="T9" s="87"/>
      <c r="U9" s="87">
        <v>0</v>
      </c>
      <c r="V9" s="87">
        <v>80</v>
      </c>
      <c r="W9" s="87">
        <v>1</v>
      </c>
      <c r="X9" s="87">
        <v>0</v>
      </c>
      <c r="Y9" s="87">
        <v>0</v>
      </c>
      <c r="Z9" s="87">
        <v>0</v>
      </c>
      <c r="AA9" s="87">
        <v>0</v>
      </c>
      <c r="AB9" s="87">
        <v>1</v>
      </c>
      <c r="AC9" s="87">
        <v>46312091</v>
      </c>
      <c r="AD9" s="87">
        <v>50453391</v>
      </c>
      <c r="AE9" s="87">
        <v>5500000</v>
      </c>
      <c r="AF9" s="87">
        <v>5500000</v>
      </c>
      <c r="AG9" s="87">
        <v>0</v>
      </c>
      <c r="AH9" s="87">
        <v>1</v>
      </c>
      <c r="AI9" s="87">
        <v>4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5500000</v>
      </c>
      <c r="AQ9" s="87">
        <v>5500000</v>
      </c>
      <c r="AR9" s="87">
        <v>51312091</v>
      </c>
      <c r="AS9" s="87">
        <v>48708591</v>
      </c>
      <c r="AT9" s="87">
        <v>50453391</v>
      </c>
      <c r="AU9" s="87">
        <v>50453391</v>
      </c>
      <c r="AV9" s="87">
        <v>5500000</v>
      </c>
      <c r="AW9" s="87">
        <v>5500000</v>
      </c>
      <c r="AX9" s="87">
        <v>5500000</v>
      </c>
      <c r="AY9" s="87">
        <v>5500000</v>
      </c>
      <c r="AZ9" s="87">
        <v>5500000</v>
      </c>
      <c r="BA9" s="87">
        <v>5500000</v>
      </c>
      <c r="BB9" s="87">
        <v>5500000</v>
      </c>
      <c r="BC9" s="87">
        <v>5500000</v>
      </c>
      <c r="BD9" s="87">
        <v>20181231</v>
      </c>
      <c r="BE9" s="87">
        <v>2066</v>
      </c>
    </row>
    <row r="10" spans="1:57" ht="12.75">
      <c r="A10" s="87">
        <v>2067</v>
      </c>
      <c r="B10" s="87">
        <v>2018</v>
      </c>
      <c r="C10" s="87">
        <v>2018</v>
      </c>
      <c r="D10" s="87">
        <v>90</v>
      </c>
      <c r="E10" s="87" t="s">
        <v>127</v>
      </c>
      <c r="F10" s="87">
        <v>1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 t="s">
        <v>119</v>
      </c>
      <c r="P10" s="87">
        <v>0</v>
      </c>
      <c r="Q10" s="87">
        <v>0</v>
      </c>
      <c r="R10" s="87">
        <v>0</v>
      </c>
      <c r="S10" s="87">
        <v>0</v>
      </c>
      <c r="T10" s="87"/>
      <c r="U10" s="87">
        <v>0</v>
      </c>
      <c r="V10" s="87">
        <v>90</v>
      </c>
      <c r="W10" s="87">
        <v>1</v>
      </c>
      <c r="X10" s="87">
        <v>0</v>
      </c>
      <c r="Y10" s="87">
        <v>0</v>
      </c>
      <c r="Z10" s="87">
        <v>0</v>
      </c>
      <c r="AA10" s="87">
        <v>0</v>
      </c>
      <c r="AB10" s="87">
        <v>1</v>
      </c>
      <c r="AC10" s="87">
        <v>0</v>
      </c>
      <c r="AD10" s="87">
        <v>25000000</v>
      </c>
      <c r="AE10" s="87">
        <v>0</v>
      </c>
      <c r="AF10" s="87">
        <v>0</v>
      </c>
      <c r="AG10" s="87">
        <v>0</v>
      </c>
      <c r="AH10" s="87">
        <v>1</v>
      </c>
      <c r="AI10" s="87">
        <v>5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25000000</v>
      </c>
      <c r="AT10" s="87">
        <v>25000000</v>
      </c>
      <c r="AU10" s="87">
        <v>25000000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20181231</v>
      </c>
      <c r="BE10" s="87">
        <v>2067</v>
      </c>
    </row>
    <row r="11" spans="1:57" ht="12.75">
      <c r="A11" s="87">
        <v>2068</v>
      </c>
      <c r="B11" s="87">
        <v>2018</v>
      </c>
      <c r="C11" s="87">
        <v>2018</v>
      </c>
      <c r="D11" s="87">
        <v>100</v>
      </c>
      <c r="E11" s="87" t="s">
        <v>128</v>
      </c>
      <c r="F11" s="87">
        <v>1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1374</v>
      </c>
      <c r="N11" s="87">
        <v>481</v>
      </c>
      <c r="O11" s="87" t="s">
        <v>129</v>
      </c>
      <c r="P11" s="87">
        <v>0</v>
      </c>
      <c r="Q11" s="87">
        <v>0</v>
      </c>
      <c r="R11" s="87">
        <v>0</v>
      </c>
      <c r="S11" s="87">
        <v>0</v>
      </c>
      <c r="T11" s="87"/>
      <c r="U11" s="87">
        <v>0</v>
      </c>
      <c r="V11" s="87">
        <v>100</v>
      </c>
      <c r="W11" s="87">
        <v>1</v>
      </c>
      <c r="X11" s="87">
        <v>0</v>
      </c>
      <c r="Y11" s="87">
        <v>0</v>
      </c>
      <c r="Z11" s="87">
        <v>0</v>
      </c>
      <c r="AA11" s="87">
        <v>0</v>
      </c>
      <c r="AB11" s="87">
        <v>1</v>
      </c>
      <c r="AC11" s="87">
        <v>178309840</v>
      </c>
      <c r="AD11" s="87">
        <v>180859240</v>
      </c>
      <c r="AE11" s="87">
        <v>174148100</v>
      </c>
      <c r="AF11" s="87">
        <v>174590659</v>
      </c>
      <c r="AG11" s="87">
        <v>0</v>
      </c>
      <c r="AH11" s="87">
        <v>1</v>
      </c>
      <c r="AI11" s="87">
        <v>1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174478100</v>
      </c>
      <c r="AQ11" s="87">
        <v>174620659</v>
      </c>
      <c r="AR11" s="87">
        <v>178984840</v>
      </c>
      <c r="AS11" s="87">
        <v>180280040</v>
      </c>
      <c r="AT11" s="87">
        <v>180859240</v>
      </c>
      <c r="AU11" s="87">
        <v>180859240</v>
      </c>
      <c r="AV11" s="87">
        <v>174148100</v>
      </c>
      <c r="AW11" s="87">
        <v>174478100</v>
      </c>
      <c r="AX11" s="87">
        <v>174478100</v>
      </c>
      <c r="AY11" s="87">
        <v>174478100</v>
      </c>
      <c r="AZ11" s="87">
        <v>174590659</v>
      </c>
      <c r="BA11" s="87">
        <v>174620659</v>
      </c>
      <c r="BB11" s="87">
        <v>174620659</v>
      </c>
      <c r="BC11" s="87">
        <v>174620659</v>
      </c>
      <c r="BD11" s="87">
        <v>20181231</v>
      </c>
      <c r="BE11" s="87">
        <v>2068</v>
      </c>
    </row>
    <row r="12" spans="1:57" ht="12.75">
      <c r="A12" s="87">
        <v>2069</v>
      </c>
      <c r="B12" s="87">
        <v>2018</v>
      </c>
      <c r="C12" s="87">
        <v>2018</v>
      </c>
      <c r="D12" s="87">
        <v>110</v>
      </c>
      <c r="E12" s="87" t="s">
        <v>130</v>
      </c>
      <c r="F12" s="87">
        <v>1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 t="s">
        <v>129</v>
      </c>
      <c r="P12" s="87">
        <v>0</v>
      </c>
      <c r="Q12" s="87">
        <v>0</v>
      </c>
      <c r="R12" s="87">
        <v>0</v>
      </c>
      <c r="S12" s="87">
        <v>0</v>
      </c>
      <c r="T12" s="87"/>
      <c r="U12" s="87">
        <v>0</v>
      </c>
      <c r="V12" s="87">
        <v>110</v>
      </c>
      <c r="W12" s="87">
        <v>1</v>
      </c>
      <c r="X12" s="87">
        <v>0</v>
      </c>
      <c r="Y12" s="87">
        <v>0</v>
      </c>
      <c r="Z12" s="87">
        <v>0</v>
      </c>
      <c r="AA12" s="87">
        <v>0</v>
      </c>
      <c r="AB12" s="87">
        <v>1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1</v>
      </c>
      <c r="AI12" s="87">
        <v>1</v>
      </c>
      <c r="AJ12" s="87">
        <v>10</v>
      </c>
      <c r="AK12" s="87">
        <v>2</v>
      </c>
      <c r="AL12" s="87">
        <v>1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20181231</v>
      </c>
      <c r="BE12" s="87">
        <v>2069</v>
      </c>
    </row>
    <row r="13" spans="1:57" ht="12.75">
      <c r="A13" s="87">
        <v>2070</v>
      </c>
      <c r="B13" s="87">
        <v>2018</v>
      </c>
      <c r="C13" s="87">
        <v>2018</v>
      </c>
      <c r="D13" s="87">
        <v>120</v>
      </c>
      <c r="E13" s="87" t="s">
        <v>131</v>
      </c>
      <c r="F13" s="87">
        <v>1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 t="s">
        <v>129</v>
      </c>
      <c r="P13" s="87">
        <v>0</v>
      </c>
      <c r="Q13" s="87">
        <v>0</v>
      </c>
      <c r="R13" s="87">
        <v>0</v>
      </c>
      <c r="S13" s="87">
        <v>0</v>
      </c>
      <c r="T13" s="87"/>
      <c r="U13" s="87">
        <v>0</v>
      </c>
      <c r="V13" s="87">
        <v>120</v>
      </c>
      <c r="W13" s="87">
        <v>1</v>
      </c>
      <c r="X13" s="87">
        <v>0</v>
      </c>
      <c r="Y13" s="87">
        <v>0</v>
      </c>
      <c r="Z13" s="87">
        <v>0</v>
      </c>
      <c r="AA13" s="87">
        <v>0</v>
      </c>
      <c r="AB13" s="87">
        <v>1</v>
      </c>
      <c r="AC13" s="87">
        <v>3650000</v>
      </c>
      <c r="AD13" s="87">
        <v>3650000</v>
      </c>
      <c r="AE13" s="87">
        <v>4200000</v>
      </c>
      <c r="AF13" s="87">
        <v>4700000</v>
      </c>
      <c r="AG13" s="87">
        <v>0</v>
      </c>
      <c r="AH13" s="87">
        <v>1</v>
      </c>
      <c r="AI13" s="87">
        <v>1</v>
      </c>
      <c r="AJ13" s="87">
        <v>10</v>
      </c>
      <c r="AK13" s="87">
        <v>1</v>
      </c>
      <c r="AL13" s="87">
        <v>3</v>
      </c>
      <c r="AM13" s="87">
        <v>0</v>
      </c>
      <c r="AN13" s="87">
        <v>0</v>
      </c>
      <c r="AO13" s="87">
        <v>0</v>
      </c>
      <c r="AP13" s="87">
        <v>4200000</v>
      </c>
      <c r="AQ13" s="87">
        <v>4700000</v>
      </c>
      <c r="AR13" s="87">
        <v>3650000</v>
      </c>
      <c r="AS13" s="87">
        <v>3650000</v>
      </c>
      <c r="AT13" s="87">
        <v>3650000</v>
      </c>
      <c r="AU13" s="87">
        <v>3650000</v>
      </c>
      <c r="AV13" s="87">
        <v>4200000</v>
      </c>
      <c r="AW13" s="87">
        <v>4200000</v>
      </c>
      <c r="AX13" s="87">
        <v>4200000</v>
      </c>
      <c r="AY13" s="87">
        <v>4200000</v>
      </c>
      <c r="AZ13" s="87">
        <v>4700000</v>
      </c>
      <c r="BA13" s="87">
        <v>4700000</v>
      </c>
      <c r="BB13" s="87">
        <v>4700000</v>
      </c>
      <c r="BC13" s="87">
        <v>4700000</v>
      </c>
      <c r="BD13" s="87">
        <v>20181231</v>
      </c>
      <c r="BE13" s="87">
        <v>2070</v>
      </c>
    </row>
    <row r="14" spans="1:57" ht="12.75">
      <c r="A14" s="87">
        <v>2071</v>
      </c>
      <c r="B14" s="87">
        <v>2018</v>
      </c>
      <c r="C14" s="87">
        <v>2018</v>
      </c>
      <c r="D14" s="87">
        <v>130</v>
      </c>
      <c r="E14" s="87" t="s">
        <v>132</v>
      </c>
      <c r="F14" s="87">
        <v>1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 t="s">
        <v>129</v>
      </c>
      <c r="P14" s="87">
        <v>0</v>
      </c>
      <c r="Q14" s="87">
        <v>0</v>
      </c>
      <c r="R14" s="87">
        <v>0</v>
      </c>
      <c r="S14" s="87">
        <v>0</v>
      </c>
      <c r="T14" s="87"/>
      <c r="U14" s="87">
        <v>0</v>
      </c>
      <c r="V14" s="87">
        <v>130</v>
      </c>
      <c r="W14" s="87">
        <v>1</v>
      </c>
      <c r="X14" s="87">
        <v>0</v>
      </c>
      <c r="Y14" s="87">
        <v>0</v>
      </c>
      <c r="Z14" s="87">
        <v>0</v>
      </c>
      <c r="AA14" s="87">
        <v>0</v>
      </c>
      <c r="AB14" s="87">
        <v>1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1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20181231</v>
      </c>
      <c r="BE14" s="87">
        <v>2071</v>
      </c>
    </row>
    <row r="15" spans="1:57" ht="12.75">
      <c r="A15" s="87">
        <v>2072</v>
      </c>
      <c r="B15" s="87">
        <v>2018</v>
      </c>
      <c r="C15" s="87">
        <v>2018</v>
      </c>
      <c r="D15" s="87">
        <v>140</v>
      </c>
      <c r="E15" s="87" t="s">
        <v>133</v>
      </c>
      <c r="F15" s="87">
        <v>1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 t="s">
        <v>129</v>
      </c>
      <c r="P15" s="87">
        <v>0</v>
      </c>
      <c r="Q15" s="87">
        <v>0</v>
      </c>
      <c r="R15" s="87">
        <v>0</v>
      </c>
      <c r="S15" s="87">
        <v>0</v>
      </c>
      <c r="T15" s="87"/>
      <c r="U15" s="87">
        <v>0</v>
      </c>
      <c r="V15" s="87">
        <v>140</v>
      </c>
      <c r="W15" s="87">
        <v>1</v>
      </c>
      <c r="X15" s="87">
        <v>0</v>
      </c>
      <c r="Y15" s="87">
        <v>0</v>
      </c>
      <c r="Z15" s="87">
        <v>0</v>
      </c>
      <c r="AA15" s="87">
        <v>0</v>
      </c>
      <c r="AB15" s="87">
        <v>1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1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20181231</v>
      </c>
      <c r="BE15" s="87">
        <v>2072</v>
      </c>
    </row>
    <row r="16" spans="1:57" ht="12.75">
      <c r="A16" s="87">
        <v>2073</v>
      </c>
      <c r="B16" s="87">
        <v>2018</v>
      </c>
      <c r="C16" s="87">
        <v>2018</v>
      </c>
      <c r="D16" s="87">
        <v>150</v>
      </c>
      <c r="E16" s="87" t="s">
        <v>134</v>
      </c>
      <c r="F16" s="87">
        <v>1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378</v>
      </c>
      <c r="N16" s="87">
        <v>184</v>
      </c>
      <c r="O16" s="87" t="s">
        <v>129</v>
      </c>
      <c r="P16" s="87">
        <v>0</v>
      </c>
      <c r="Q16" s="87">
        <v>0</v>
      </c>
      <c r="R16" s="87">
        <v>0</v>
      </c>
      <c r="S16" s="87">
        <v>0</v>
      </c>
      <c r="T16" s="87"/>
      <c r="U16" s="87">
        <v>0</v>
      </c>
      <c r="V16" s="87">
        <v>150</v>
      </c>
      <c r="W16" s="87">
        <v>1</v>
      </c>
      <c r="X16" s="87">
        <v>0</v>
      </c>
      <c r="Y16" s="87">
        <v>0</v>
      </c>
      <c r="Z16" s="87">
        <v>0</v>
      </c>
      <c r="AA16" s="87">
        <v>0</v>
      </c>
      <c r="AB16" s="87">
        <v>1</v>
      </c>
      <c r="AC16" s="87">
        <v>71121294</v>
      </c>
      <c r="AD16" s="87">
        <v>115631094</v>
      </c>
      <c r="AE16" s="87">
        <v>5500000</v>
      </c>
      <c r="AF16" s="87">
        <v>5500000</v>
      </c>
      <c r="AG16" s="87">
        <v>0</v>
      </c>
      <c r="AH16" s="87">
        <v>1</v>
      </c>
      <c r="AI16" s="87">
        <v>2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5500000</v>
      </c>
      <c r="AQ16" s="87">
        <v>5500000</v>
      </c>
      <c r="AR16" s="87">
        <v>76121294</v>
      </c>
      <c r="AS16" s="87">
        <v>113886294</v>
      </c>
      <c r="AT16" s="87">
        <v>115631094</v>
      </c>
      <c r="AU16" s="87">
        <v>115631094</v>
      </c>
      <c r="AV16" s="87">
        <v>5500000</v>
      </c>
      <c r="AW16" s="87">
        <v>5500000</v>
      </c>
      <c r="AX16" s="87">
        <v>5500000</v>
      </c>
      <c r="AY16" s="87">
        <v>5500000</v>
      </c>
      <c r="AZ16" s="87">
        <v>5500000</v>
      </c>
      <c r="BA16" s="87">
        <v>5500000</v>
      </c>
      <c r="BB16" s="87">
        <v>5500000</v>
      </c>
      <c r="BC16" s="87">
        <v>5500000</v>
      </c>
      <c r="BD16" s="87">
        <v>20181231</v>
      </c>
      <c r="BE16" s="87">
        <v>2073</v>
      </c>
    </row>
    <row r="17" spans="1:57" ht="12.75">
      <c r="A17" s="87">
        <v>2074</v>
      </c>
      <c r="B17" s="87">
        <v>2018</v>
      </c>
      <c r="C17" s="87">
        <v>2018</v>
      </c>
      <c r="D17" s="87">
        <v>160</v>
      </c>
      <c r="E17" s="87" t="s">
        <v>135</v>
      </c>
      <c r="F17" s="87">
        <v>1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 t="s">
        <v>129</v>
      </c>
      <c r="P17" s="87">
        <v>0</v>
      </c>
      <c r="Q17" s="87">
        <v>0</v>
      </c>
      <c r="R17" s="87">
        <v>0</v>
      </c>
      <c r="S17" s="87">
        <v>0</v>
      </c>
      <c r="T17" s="87"/>
      <c r="U17" s="87">
        <v>0</v>
      </c>
      <c r="V17" s="87">
        <v>160</v>
      </c>
      <c r="W17" s="87">
        <v>1</v>
      </c>
      <c r="X17" s="87">
        <v>0</v>
      </c>
      <c r="Y17" s="87">
        <v>0</v>
      </c>
      <c r="Z17" s="87">
        <v>0</v>
      </c>
      <c r="AA17" s="87">
        <v>0</v>
      </c>
      <c r="AB17" s="87">
        <v>1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1</v>
      </c>
      <c r="AI17" s="87">
        <v>2</v>
      </c>
      <c r="AJ17" s="87">
        <v>5</v>
      </c>
      <c r="AK17" s="87">
        <v>2</v>
      </c>
      <c r="AL17" s="87">
        <v>1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20181231</v>
      </c>
      <c r="BE17" s="87">
        <v>2074</v>
      </c>
    </row>
    <row r="18" spans="1:57" ht="12.75">
      <c r="A18" s="87">
        <v>2075</v>
      </c>
      <c r="B18" s="87">
        <v>2018</v>
      </c>
      <c r="C18" s="87">
        <v>2018</v>
      </c>
      <c r="D18" s="87">
        <v>170</v>
      </c>
      <c r="E18" s="87" t="s">
        <v>136</v>
      </c>
      <c r="F18" s="87">
        <v>1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 t="s">
        <v>129</v>
      </c>
      <c r="P18" s="87">
        <v>0</v>
      </c>
      <c r="Q18" s="87">
        <v>0</v>
      </c>
      <c r="R18" s="87">
        <v>0</v>
      </c>
      <c r="S18" s="87">
        <v>0</v>
      </c>
      <c r="T18" s="87"/>
      <c r="U18" s="87">
        <v>0</v>
      </c>
      <c r="V18" s="87">
        <v>170</v>
      </c>
      <c r="W18" s="87">
        <v>1</v>
      </c>
      <c r="X18" s="87">
        <v>0</v>
      </c>
      <c r="Y18" s="87">
        <v>0</v>
      </c>
      <c r="Z18" s="87">
        <v>0</v>
      </c>
      <c r="AA18" s="87">
        <v>0</v>
      </c>
      <c r="AB18" s="87">
        <v>1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1</v>
      </c>
      <c r="AI18" s="87">
        <v>2</v>
      </c>
      <c r="AJ18" s="87">
        <v>5</v>
      </c>
      <c r="AK18" s="87">
        <v>3</v>
      </c>
      <c r="AL18" s="87">
        <v>1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20181231</v>
      </c>
      <c r="BE18" s="87">
        <v>2075</v>
      </c>
    </row>
    <row r="19" spans="1:57" ht="12.75">
      <c r="A19" s="87">
        <v>2076</v>
      </c>
      <c r="B19" s="87">
        <v>2018</v>
      </c>
      <c r="C19" s="87">
        <v>2018</v>
      </c>
      <c r="D19" s="87">
        <v>180</v>
      </c>
      <c r="E19" s="87" t="s">
        <v>137</v>
      </c>
      <c r="F19" s="87">
        <v>1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 t="s">
        <v>129</v>
      </c>
      <c r="P19" s="87">
        <v>0</v>
      </c>
      <c r="Q19" s="87">
        <v>0</v>
      </c>
      <c r="R19" s="87">
        <v>0</v>
      </c>
      <c r="S19" s="87">
        <v>0</v>
      </c>
      <c r="T19" s="87"/>
      <c r="U19" s="87">
        <v>0</v>
      </c>
      <c r="V19" s="87">
        <v>180</v>
      </c>
      <c r="W19" s="87">
        <v>1</v>
      </c>
      <c r="X19" s="87">
        <v>0</v>
      </c>
      <c r="Y19" s="87">
        <v>0</v>
      </c>
      <c r="Z19" s="87">
        <v>0</v>
      </c>
      <c r="AA19" s="87">
        <v>0</v>
      </c>
      <c r="AB19" s="87">
        <v>1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1</v>
      </c>
      <c r="AI19" s="87">
        <v>0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20181231</v>
      </c>
      <c r="BE19" s="87">
        <v>2076</v>
      </c>
    </row>
    <row r="20" spans="1:57" ht="12.75">
      <c r="A20" s="87">
        <v>2077</v>
      </c>
      <c r="B20" s="87">
        <v>2018</v>
      </c>
      <c r="C20" s="87">
        <v>2018</v>
      </c>
      <c r="D20" s="87">
        <v>190</v>
      </c>
      <c r="E20" s="87" t="s">
        <v>138</v>
      </c>
      <c r="F20" s="87">
        <v>1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 t="s">
        <v>129</v>
      </c>
      <c r="P20" s="87">
        <v>0</v>
      </c>
      <c r="Q20" s="87">
        <v>0</v>
      </c>
      <c r="R20" s="87">
        <v>0</v>
      </c>
      <c r="S20" s="87">
        <v>0</v>
      </c>
      <c r="T20" s="87"/>
      <c r="U20" s="87">
        <v>0</v>
      </c>
      <c r="V20" s="87">
        <v>190</v>
      </c>
      <c r="W20" s="87">
        <v>1</v>
      </c>
      <c r="X20" s="87">
        <v>0</v>
      </c>
      <c r="Y20" s="87">
        <v>0</v>
      </c>
      <c r="Z20" s="87">
        <v>0</v>
      </c>
      <c r="AA20" s="87">
        <v>0</v>
      </c>
      <c r="AB20" s="87">
        <v>1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1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20181231</v>
      </c>
      <c r="BE20" s="87">
        <v>2077</v>
      </c>
    </row>
    <row r="21" spans="1:57" ht="12.75">
      <c r="A21" s="87">
        <v>2078</v>
      </c>
      <c r="B21" s="87">
        <v>2018</v>
      </c>
      <c r="C21" s="87">
        <v>2018</v>
      </c>
      <c r="D21" s="87">
        <v>200</v>
      </c>
      <c r="E21" s="87" t="s">
        <v>139</v>
      </c>
      <c r="F21" s="87">
        <v>1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 t="s">
        <v>129</v>
      </c>
      <c r="P21" s="87">
        <v>0</v>
      </c>
      <c r="Q21" s="87">
        <v>0</v>
      </c>
      <c r="R21" s="87">
        <v>0</v>
      </c>
      <c r="S21" s="87">
        <v>0</v>
      </c>
      <c r="T21" s="87"/>
      <c r="U21" s="87">
        <v>0</v>
      </c>
      <c r="V21" s="87">
        <v>200</v>
      </c>
      <c r="W21" s="87">
        <v>1</v>
      </c>
      <c r="X21" s="87">
        <v>0</v>
      </c>
      <c r="Y21" s="87">
        <v>0</v>
      </c>
      <c r="Z21" s="87">
        <v>0</v>
      </c>
      <c r="AA21" s="87">
        <v>0</v>
      </c>
      <c r="AB21" s="87">
        <v>1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1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20181231</v>
      </c>
      <c r="BE21" s="87">
        <v>2078</v>
      </c>
    </row>
    <row r="22" spans="1:57" ht="12.75">
      <c r="A22" s="87">
        <v>2079</v>
      </c>
      <c r="B22" s="87">
        <v>2018</v>
      </c>
      <c r="C22" s="87">
        <v>2018</v>
      </c>
      <c r="D22" s="87">
        <v>210</v>
      </c>
      <c r="E22" s="87" t="s">
        <v>140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 t="s">
        <v>129</v>
      </c>
      <c r="P22" s="87">
        <v>0</v>
      </c>
      <c r="Q22" s="87">
        <v>0</v>
      </c>
      <c r="R22" s="87">
        <v>0</v>
      </c>
      <c r="S22" s="87">
        <v>0</v>
      </c>
      <c r="T22" s="87"/>
      <c r="U22" s="87">
        <v>0</v>
      </c>
      <c r="V22" s="87">
        <v>210</v>
      </c>
      <c r="W22" s="87">
        <v>1</v>
      </c>
      <c r="X22" s="87">
        <v>0</v>
      </c>
      <c r="Y22" s="87">
        <v>0</v>
      </c>
      <c r="Z22" s="87">
        <v>0</v>
      </c>
      <c r="AA22" s="87">
        <v>0</v>
      </c>
      <c r="AB22" s="87">
        <v>1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1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20181231</v>
      </c>
      <c r="BE22" s="87">
        <v>2079</v>
      </c>
    </row>
    <row r="23" spans="1:57" ht="12.75">
      <c r="A23" s="87">
        <v>2080</v>
      </c>
      <c r="B23" s="87">
        <v>2018</v>
      </c>
      <c r="C23" s="87">
        <v>2018</v>
      </c>
      <c r="D23" s="87">
        <v>220</v>
      </c>
      <c r="E23" s="87" t="s">
        <v>141</v>
      </c>
      <c r="F23" s="87">
        <v>1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 t="s">
        <v>129</v>
      </c>
      <c r="P23" s="87">
        <v>0</v>
      </c>
      <c r="Q23" s="87">
        <v>0</v>
      </c>
      <c r="R23" s="87">
        <v>0</v>
      </c>
      <c r="S23" s="87">
        <v>0</v>
      </c>
      <c r="T23" s="87"/>
      <c r="U23" s="87">
        <v>0</v>
      </c>
      <c r="V23" s="87">
        <v>220</v>
      </c>
      <c r="W23" s="87">
        <v>1</v>
      </c>
      <c r="X23" s="87">
        <v>0</v>
      </c>
      <c r="Y23" s="87">
        <v>0</v>
      </c>
      <c r="Z23" s="87">
        <v>0</v>
      </c>
      <c r="AA23" s="87">
        <v>0</v>
      </c>
      <c r="AB23" s="87">
        <v>1</v>
      </c>
      <c r="AC23" s="87">
        <v>0</v>
      </c>
      <c r="AD23" s="87">
        <v>25000000</v>
      </c>
      <c r="AE23" s="87">
        <v>0</v>
      </c>
      <c r="AF23" s="87">
        <v>0</v>
      </c>
      <c r="AG23" s="87">
        <v>0</v>
      </c>
      <c r="AH23" s="87">
        <v>1</v>
      </c>
      <c r="AI23" s="87">
        <v>3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25000000</v>
      </c>
      <c r="AT23" s="87">
        <v>25000000</v>
      </c>
      <c r="AU23" s="87">
        <v>25000000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20181231</v>
      </c>
      <c r="BE23" s="87">
        <v>2080</v>
      </c>
    </row>
    <row r="24" spans="1:57" ht="12.75">
      <c r="A24" s="87">
        <v>2081</v>
      </c>
      <c r="B24" s="87">
        <v>2018</v>
      </c>
      <c r="C24" s="87">
        <v>2018</v>
      </c>
      <c r="D24" s="87">
        <v>230</v>
      </c>
      <c r="E24" s="87" t="s">
        <v>142</v>
      </c>
      <c r="F24" s="87">
        <v>1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 t="s">
        <v>129</v>
      </c>
      <c r="P24" s="87">
        <v>0</v>
      </c>
      <c r="Q24" s="87">
        <v>0</v>
      </c>
      <c r="R24" s="87">
        <v>0</v>
      </c>
      <c r="S24" s="87">
        <v>0</v>
      </c>
      <c r="T24" s="87"/>
      <c r="U24" s="87">
        <v>0</v>
      </c>
      <c r="V24" s="87">
        <v>230</v>
      </c>
      <c r="W24" s="87">
        <v>1</v>
      </c>
      <c r="X24" s="87">
        <v>0</v>
      </c>
      <c r="Y24" s="87">
        <v>0</v>
      </c>
      <c r="Z24" s="87">
        <v>0</v>
      </c>
      <c r="AA24" s="87">
        <v>0</v>
      </c>
      <c r="AB24" s="87">
        <v>1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1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20181231</v>
      </c>
      <c r="BE24" s="87">
        <v>2081</v>
      </c>
    </row>
    <row r="25" spans="1:57" ht="12.75">
      <c r="A25" s="87">
        <v>2082</v>
      </c>
      <c r="B25" s="87">
        <v>2018</v>
      </c>
      <c r="C25" s="87">
        <v>2018</v>
      </c>
      <c r="D25" s="87">
        <v>240</v>
      </c>
      <c r="E25" s="87" t="s">
        <v>143</v>
      </c>
      <c r="F25" s="87">
        <v>1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 t="s">
        <v>129</v>
      </c>
      <c r="P25" s="87">
        <v>0</v>
      </c>
      <c r="Q25" s="87">
        <v>0</v>
      </c>
      <c r="R25" s="87">
        <v>0</v>
      </c>
      <c r="S25" s="87">
        <v>0</v>
      </c>
      <c r="T25" s="87"/>
      <c r="U25" s="87">
        <v>0</v>
      </c>
      <c r="V25" s="87">
        <v>240</v>
      </c>
      <c r="W25" s="87">
        <v>1</v>
      </c>
      <c r="X25" s="87">
        <v>0</v>
      </c>
      <c r="Y25" s="87">
        <v>0</v>
      </c>
      <c r="Z25" s="87">
        <v>0</v>
      </c>
      <c r="AA25" s="87">
        <v>0</v>
      </c>
      <c r="AB25" s="87">
        <v>1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1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20181231</v>
      </c>
      <c r="BE25" s="87">
        <v>2082</v>
      </c>
    </row>
    <row r="26" spans="1:57" ht="12.75">
      <c r="A26" s="87">
        <v>2083</v>
      </c>
      <c r="B26" s="87">
        <v>2018</v>
      </c>
      <c r="C26" s="87">
        <v>2018</v>
      </c>
      <c r="D26" s="87">
        <v>250</v>
      </c>
      <c r="E26" s="87" t="s">
        <v>144</v>
      </c>
      <c r="F26" s="87">
        <v>1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 t="s">
        <v>129</v>
      </c>
      <c r="P26" s="87">
        <v>0</v>
      </c>
      <c r="Q26" s="87">
        <v>0</v>
      </c>
      <c r="R26" s="87">
        <v>0</v>
      </c>
      <c r="S26" s="87">
        <v>0</v>
      </c>
      <c r="T26" s="87"/>
      <c r="U26" s="87">
        <v>0</v>
      </c>
      <c r="V26" s="87">
        <v>250</v>
      </c>
      <c r="W26" s="87">
        <v>1</v>
      </c>
      <c r="X26" s="87">
        <v>0</v>
      </c>
      <c r="Y26" s="87">
        <v>0</v>
      </c>
      <c r="Z26" s="87">
        <v>0</v>
      </c>
      <c r="AA26" s="87">
        <v>0</v>
      </c>
      <c r="AB26" s="87">
        <v>1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20181231</v>
      </c>
      <c r="BE26" s="87">
        <v>2083</v>
      </c>
    </row>
    <row r="27" spans="1:57" ht="12.75">
      <c r="A27" s="87">
        <v>2084</v>
      </c>
      <c r="B27" s="87">
        <v>2018</v>
      </c>
      <c r="C27" s="87">
        <v>2018</v>
      </c>
      <c r="D27" s="87">
        <v>260</v>
      </c>
      <c r="E27" s="87" t="s">
        <v>145</v>
      </c>
      <c r="F27" s="87">
        <v>1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 t="s">
        <v>129</v>
      </c>
      <c r="P27" s="87">
        <v>0</v>
      </c>
      <c r="Q27" s="87">
        <v>0</v>
      </c>
      <c r="R27" s="87">
        <v>0</v>
      </c>
      <c r="S27" s="87">
        <v>0</v>
      </c>
      <c r="T27" s="87"/>
      <c r="U27" s="87">
        <v>0</v>
      </c>
      <c r="V27" s="87">
        <v>260</v>
      </c>
      <c r="W27" s="87">
        <v>1</v>
      </c>
      <c r="X27" s="87">
        <v>0</v>
      </c>
      <c r="Y27" s="87">
        <v>0</v>
      </c>
      <c r="Z27" s="87">
        <v>0</v>
      </c>
      <c r="AA27" s="87">
        <v>0</v>
      </c>
      <c r="AB27" s="87">
        <v>1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20181231</v>
      </c>
      <c r="BE27" s="87">
        <v>2084</v>
      </c>
    </row>
    <row r="28" spans="1:57" ht="12.75">
      <c r="A28" s="87">
        <v>2085</v>
      </c>
      <c r="B28" s="87">
        <v>2018</v>
      </c>
      <c r="C28" s="87">
        <v>2018</v>
      </c>
      <c r="D28" s="87">
        <v>270</v>
      </c>
      <c r="E28" s="87" t="s">
        <v>146</v>
      </c>
      <c r="F28" s="87">
        <v>1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 t="s">
        <v>129</v>
      </c>
      <c r="P28" s="87">
        <v>0</v>
      </c>
      <c r="Q28" s="87">
        <v>0</v>
      </c>
      <c r="R28" s="87">
        <v>0</v>
      </c>
      <c r="S28" s="87">
        <v>0</v>
      </c>
      <c r="T28" s="87"/>
      <c r="U28" s="87">
        <v>0</v>
      </c>
      <c r="V28" s="87">
        <v>270</v>
      </c>
      <c r="W28" s="87">
        <v>1</v>
      </c>
      <c r="X28" s="87">
        <v>0</v>
      </c>
      <c r="Y28" s="87">
        <v>0</v>
      </c>
      <c r="Z28" s="87">
        <v>0</v>
      </c>
      <c r="AA28" s="87">
        <v>0</v>
      </c>
      <c r="AB28" s="87">
        <v>1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20181231</v>
      </c>
      <c r="BE28" s="87">
        <v>2085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44"/>
  <sheetViews>
    <sheetView zoomScale="115" zoomScaleNormal="115" zoomScalePageLayoutView="0" workbookViewId="0" topLeftCell="A1">
      <pane ySplit="3" topLeftCell="A79" activePane="bottomLeft" state="frozen"/>
      <selection pane="topLeft" activeCell="A1" sqref="A1"/>
      <selection pane="bottomLeft" activeCell="E102" sqref="E102"/>
    </sheetView>
  </sheetViews>
  <sheetFormatPr defaultColWidth="9.140625" defaultRowHeight="12.75"/>
  <cols>
    <col min="1" max="1" width="3.8515625" style="5" customWidth="1"/>
    <col min="2" max="2" width="45.57421875" style="3" customWidth="1"/>
    <col min="3" max="3" width="22.28125" style="2" bestFit="1" customWidth="1"/>
    <col min="4" max="4" width="22.28125" style="4" customWidth="1"/>
    <col min="5" max="7" width="20.7109375" style="2" customWidth="1"/>
    <col min="8" max="8" width="3.421875" style="2" hidden="1" customWidth="1"/>
    <col min="9" max="10" width="2.7109375" style="2" hidden="1" customWidth="1"/>
    <col min="11" max="11" width="10.140625" style="5" bestFit="1" customWidth="1"/>
    <col min="12" max="12" width="10.140625" style="16" bestFit="1" customWidth="1"/>
    <col min="13" max="123" width="9.140625" style="5" customWidth="1"/>
    <col min="124" max="16384" width="9.140625" style="2" customWidth="1"/>
  </cols>
  <sheetData>
    <row r="1" spans="2:12" s="5" customFormat="1" ht="13.5" thickBot="1">
      <c r="B1" s="8"/>
      <c r="D1" s="9"/>
      <c r="L1" s="16"/>
    </row>
    <row r="2" spans="2:15" ht="51" customHeight="1" thickBot="1">
      <c r="B2" s="97" t="str">
        <f>CONCATENATE("CARICAMENTO DATI (dati aggiornati al ",O2,"/",N2,"/",M2,")")</f>
        <v>CARICAMENTO DATI (dati aggiornati al 31/12/2018)</v>
      </c>
      <c r="C2" s="98"/>
      <c r="D2" s="98"/>
      <c r="E2" s="98"/>
      <c r="F2" s="98"/>
      <c r="G2" s="99"/>
      <c r="K2" s="15"/>
      <c r="L2" s="17">
        <f>Foglio1!BD2</f>
        <v>20181231</v>
      </c>
      <c r="M2" s="18" t="str">
        <f>LEFT(L2,4)</f>
        <v>2018</v>
      </c>
      <c r="N2" s="18" t="str">
        <f>MID(L2,5,2)</f>
        <v>12</v>
      </c>
      <c r="O2" s="18" t="str">
        <f>RIGHT(L2,2)</f>
        <v>31</v>
      </c>
    </row>
    <row r="3" spans="2:12" s="5" customFormat="1" ht="13.5" thickBot="1">
      <c r="B3" s="8"/>
      <c r="D3" s="9"/>
      <c r="L3" s="16"/>
    </row>
    <row r="4" spans="2:7" ht="21" thickBot="1">
      <c r="B4" s="100" t="s">
        <v>0</v>
      </c>
      <c r="C4" s="101"/>
      <c r="D4" s="101"/>
      <c r="E4" s="101"/>
      <c r="F4" s="101"/>
      <c r="G4" s="102"/>
    </row>
    <row r="5" spans="2:12" s="5" customFormat="1" ht="12.75">
      <c r="B5" s="8"/>
      <c r="D5" s="9"/>
      <c r="E5" s="10">
        <v>2018</v>
      </c>
      <c r="F5" s="10">
        <f>E5+1</f>
        <v>2019</v>
      </c>
      <c r="G5" s="10">
        <f>F5+1</f>
        <v>2020</v>
      </c>
      <c r="L5" s="16"/>
    </row>
    <row r="6" spans="2:7" ht="12.75">
      <c r="B6" s="88" t="s">
        <v>13</v>
      </c>
      <c r="C6" s="91" t="s">
        <v>20</v>
      </c>
      <c r="D6" s="11" t="s">
        <v>2</v>
      </c>
      <c r="E6" s="54">
        <f>SUMIF(Foglio1!$D:$D,10,Foglio1!AD:AD)/100</f>
        <v>0</v>
      </c>
      <c r="F6" s="54">
        <f>SUMIF(Foglio1!$D:$D,10,Foglio1!AP:AP)/100</f>
        <v>0</v>
      </c>
      <c r="G6" s="54">
        <f>SUMIF(Foglio1!$D:$D,10,Foglio1!AQ:AQ)/100</f>
        <v>0</v>
      </c>
    </row>
    <row r="7" spans="2:7" ht="12.75">
      <c r="B7" s="89"/>
      <c r="C7" s="92"/>
      <c r="D7" s="1" t="s">
        <v>4</v>
      </c>
      <c r="E7" s="55">
        <v>5296.4</v>
      </c>
      <c r="F7" s="55"/>
      <c r="G7" s="55"/>
    </row>
    <row r="8" spans="2:10" ht="18">
      <c r="B8" s="90"/>
      <c r="C8" s="93"/>
      <c r="D8" s="14" t="s">
        <v>3</v>
      </c>
      <c r="E8" s="56">
        <f>SUM(E6,E7)</f>
        <v>5296.4</v>
      </c>
      <c r="F8" s="56">
        <f>SUM(F6,F7)</f>
        <v>0</v>
      </c>
      <c r="G8" s="56">
        <f>SUM(G6,G7)</f>
        <v>0</v>
      </c>
      <c r="H8" s="2" t="e">
        <f>#REF!</f>
        <v>#REF!</v>
      </c>
      <c r="I8" s="2" t="e">
        <f>#REF!</f>
        <v>#REF!</v>
      </c>
      <c r="J8" s="2" t="e">
        <f>#REF!</f>
        <v>#REF!</v>
      </c>
    </row>
    <row r="9" spans="2:12" s="5" customFormat="1" ht="12.75">
      <c r="B9" s="8"/>
      <c r="D9" s="9"/>
      <c r="E9" s="10">
        <f>E5</f>
        <v>2018</v>
      </c>
      <c r="F9" s="10">
        <f>F5</f>
        <v>2019</v>
      </c>
      <c r="G9" s="10">
        <f>G5</f>
        <v>2020</v>
      </c>
      <c r="L9" s="16"/>
    </row>
    <row r="10" spans="2:7" ht="12.75">
      <c r="B10" s="88" t="s">
        <v>14</v>
      </c>
      <c r="C10" s="91" t="str">
        <f>C6</f>
        <v>previsioni aggiornate</v>
      </c>
      <c r="D10" s="11" t="s">
        <v>2</v>
      </c>
      <c r="E10" s="54">
        <f>SUMIF(Foglio1!$D:$D,20,Foglio1!AD:AD)/100</f>
        <v>0</v>
      </c>
      <c r="F10" s="54">
        <f>SUMIF(Foglio1!$D:$D,20,Foglio1!AP:AP)/100</f>
        <v>0</v>
      </c>
      <c r="G10" s="54">
        <f>SUMIF(Foglio1!$D:$D,20,Foglio1!AQ:AQ)/100</f>
        <v>0</v>
      </c>
    </row>
    <row r="11" spans="2:7" ht="12.75">
      <c r="B11" s="89"/>
      <c r="C11" s="92"/>
      <c r="D11" s="1" t="s">
        <v>4</v>
      </c>
      <c r="E11" s="55">
        <v>248093.03</v>
      </c>
      <c r="F11" s="55"/>
      <c r="G11" s="55"/>
    </row>
    <row r="12" spans="2:10" ht="18">
      <c r="B12" s="90"/>
      <c r="C12" s="93"/>
      <c r="D12" s="14" t="s">
        <v>3</v>
      </c>
      <c r="E12" s="56">
        <f>SUM(E10,E11)</f>
        <v>248093.03</v>
      </c>
      <c r="F12" s="56">
        <f>SUM(F10,F11)</f>
        <v>0</v>
      </c>
      <c r="G12" s="56">
        <f>SUM(G10,G11)</f>
        <v>0</v>
      </c>
      <c r="H12" s="2" t="e">
        <f>H8</f>
        <v>#REF!</v>
      </c>
      <c r="I12" s="2" t="e">
        <f>I8</f>
        <v>#REF!</v>
      </c>
      <c r="J12" s="2" t="e">
        <f>J8</f>
        <v>#REF!</v>
      </c>
    </row>
    <row r="13" spans="2:12" s="5" customFormat="1" ht="12.75">
      <c r="B13" s="8"/>
      <c r="D13" s="9"/>
      <c r="E13" s="10">
        <f>E9</f>
        <v>2018</v>
      </c>
      <c r="F13" s="10">
        <f>F9</f>
        <v>2019</v>
      </c>
      <c r="G13" s="10">
        <f>G9</f>
        <v>2020</v>
      </c>
      <c r="L13" s="16"/>
    </row>
    <row r="14" spans="2:7" ht="12.75">
      <c r="B14" s="88" t="s">
        <v>19</v>
      </c>
      <c r="C14" s="91" t="str">
        <f>C10</f>
        <v>previsioni aggiornate</v>
      </c>
      <c r="D14" s="11" t="s">
        <v>2</v>
      </c>
      <c r="E14" s="54"/>
      <c r="F14" s="54"/>
      <c r="G14" s="54"/>
    </row>
    <row r="15" spans="2:7" ht="12.75">
      <c r="B15" s="89"/>
      <c r="C15" s="92"/>
      <c r="D15" s="1" t="s">
        <v>4</v>
      </c>
      <c r="E15" s="55"/>
      <c r="F15" s="55"/>
      <c r="G15" s="55"/>
    </row>
    <row r="16" spans="2:10" ht="18">
      <c r="B16" s="90"/>
      <c r="C16" s="93"/>
      <c r="D16" s="14" t="s">
        <v>3</v>
      </c>
      <c r="E16" s="56">
        <f>SUM(E14,E15)</f>
        <v>0</v>
      </c>
      <c r="F16" s="56">
        <f>SUM(F14,F15)</f>
        <v>0</v>
      </c>
      <c r="G16" s="56">
        <f>SUM(G14,G15)</f>
        <v>0</v>
      </c>
      <c r="H16" s="2" t="e">
        <f>H12</f>
        <v>#REF!</v>
      </c>
      <c r="I16" s="2" t="e">
        <f>I12</f>
        <v>#REF!</v>
      </c>
      <c r="J16" s="2" t="e">
        <f>J12</f>
        <v>#REF!</v>
      </c>
    </row>
    <row r="17" spans="2:12" s="5" customFormat="1" ht="12.75">
      <c r="B17" s="8"/>
      <c r="D17" s="9"/>
      <c r="E17" s="10">
        <f>E13</f>
        <v>2018</v>
      </c>
      <c r="F17" s="10">
        <f>F13</f>
        <v>2019</v>
      </c>
      <c r="G17" s="10">
        <f>G13</f>
        <v>2020</v>
      </c>
      <c r="L17" s="16"/>
    </row>
    <row r="18" spans="2:7" ht="12.75">
      <c r="B18" s="88" t="s">
        <v>46</v>
      </c>
      <c r="C18" s="91" t="str">
        <f>C14</f>
        <v>previsioni aggiornate</v>
      </c>
      <c r="D18" s="11" t="s">
        <v>2</v>
      </c>
      <c r="E18" s="54"/>
      <c r="F18" s="54"/>
      <c r="G18" s="54"/>
    </row>
    <row r="19" spans="2:7" ht="12.75">
      <c r="B19" s="89"/>
      <c r="C19" s="92"/>
      <c r="D19" s="1" t="s">
        <v>4</v>
      </c>
      <c r="E19" s="55"/>
      <c r="F19" s="55"/>
      <c r="G19" s="55"/>
    </row>
    <row r="20" spans="2:10" ht="18">
      <c r="B20" s="90"/>
      <c r="C20" s="93"/>
      <c r="D20" s="14" t="s">
        <v>3</v>
      </c>
      <c r="E20" s="56">
        <f>SUM(E18,E19)</f>
        <v>0</v>
      </c>
      <c r="F20" s="56">
        <f>SUM(F18,F19)</f>
        <v>0</v>
      </c>
      <c r="G20" s="56">
        <f>SUM(G18,G19)</f>
        <v>0</v>
      </c>
      <c r="H20" s="2" t="e">
        <f>H16</f>
        <v>#REF!</v>
      </c>
      <c r="I20" s="2" t="e">
        <f>I16</f>
        <v>#REF!</v>
      </c>
      <c r="J20" s="2" t="e">
        <f>J16</f>
        <v>#REF!</v>
      </c>
    </row>
    <row r="21" spans="2:12" s="5" customFormat="1" ht="12.75">
      <c r="B21" s="8"/>
      <c r="D21" s="9"/>
      <c r="E21" s="10">
        <f>E13</f>
        <v>2018</v>
      </c>
      <c r="F21" s="10">
        <f>F13</f>
        <v>2019</v>
      </c>
      <c r="G21" s="10">
        <f>G13</f>
        <v>2020</v>
      </c>
      <c r="L21" s="16"/>
    </row>
    <row r="22" spans="2:7" ht="12.75">
      <c r="B22" s="88" t="s">
        <v>8</v>
      </c>
      <c r="C22" s="91" t="str">
        <f>C14</f>
        <v>previsioni aggiornate</v>
      </c>
      <c r="D22" s="11" t="s">
        <v>2</v>
      </c>
      <c r="E22" s="54">
        <f>SUMIF(Foglio1!$D:$D,30,Foglio1!AD:AD)/100</f>
        <v>1416085</v>
      </c>
      <c r="F22" s="54">
        <f>SUMIF(Foglio1!$D:$D,30,Foglio1!AP:AP)/100</f>
        <v>1401245</v>
      </c>
      <c r="G22" s="54">
        <f>SUMIF(Foglio1!$D:$D,30,Foglio1!AQ:AQ)/100</f>
        <v>1407348.59</v>
      </c>
    </row>
    <row r="23" spans="2:7" ht="12.75">
      <c r="B23" s="89"/>
      <c r="C23" s="92"/>
      <c r="D23" s="1" t="s">
        <v>4</v>
      </c>
      <c r="E23" s="55"/>
      <c r="F23" s="55"/>
      <c r="G23" s="55"/>
    </row>
    <row r="24" spans="2:10" ht="18">
      <c r="B24" s="90"/>
      <c r="C24" s="93"/>
      <c r="D24" s="14" t="s">
        <v>3</v>
      </c>
      <c r="E24" s="56">
        <f>SUM(E22,E23)</f>
        <v>1416085</v>
      </c>
      <c r="F24" s="56">
        <f>SUM(F22,F23)</f>
        <v>1401245</v>
      </c>
      <c r="G24" s="56">
        <f>SUM(G22,G23)</f>
        <v>1407348.59</v>
      </c>
      <c r="H24" s="2" t="e">
        <f>H16</f>
        <v>#REF!</v>
      </c>
      <c r="I24" s="2" t="e">
        <f>I16</f>
        <v>#REF!</v>
      </c>
      <c r="J24" s="2" t="e">
        <f>J16</f>
        <v>#REF!</v>
      </c>
    </row>
    <row r="25" spans="2:12" s="5" customFormat="1" ht="12.75">
      <c r="B25" s="12"/>
      <c r="C25" s="6"/>
      <c r="D25" s="13"/>
      <c r="E25" s="10">
        <f>E21</f>
        <v>2018</v>
      </c>
      <c r="F25" s="10">
        <f>F21</f>
        <v>2019</v>
      </c>
      <c r="G25" s="10">
        <f>G21</f>
        <v>2020</v>
      </c>
      <c r="L25" s="16"/>
    </row>
    <row r="26" spans="2:7" ht="12.75">
      <c r="B26" s="88" t="s">
        <v>9</v>
      </c>
      <c r="C26" s="91" t="str">
        <f>C22</f>
        <v>previsioni aggiornate</v>
      </c>
      <c r="D26" s="11" t="s">
        <v>2</v>
      </c>
      <c r="E26" s="54">
        <f>SUMIF(Foglio1!$D:$D,40,Foglio1!AD:AD)/100</f>
        <v>143372</v>
      </c>
      <c r="F26" s="54">
        <f>SUMIF(Foglio1!$D:$D,40,Foglio1!AP:AP)/100</f>
        <v>114932</v>
      </c>
      <c r="G26" s="54">
        <f>SUMIF(Foglio1!$D:$D,40,Foglio1!AQ:AQ)/100</f>
        <v>116932</v>
      </c>
    </row>
    <row r="27" spans="2:7" ht="12.75">
      <c r="B27" s="89"/>
      <c r="C27" s="92"/>
      <c r="D27" s="1" t="s">
        <v>4</v>
      </c>
      <c r="E27" s="55"/>
      <c r="F27" s="55"/>
      <c r="G27" s="55"/>
    </row>
    <row r="28" spans="2:10" ht="18">
      <c r="B28" s="90"/>
      <c r="C28" s="93"/>
      <c r="D28" s="14" t="s">
        <v>3</v>
      </c>
      <c r="E28" s="56">
        <f>SUM(E26,E27)</f>
        <v>143372</v>
      </c>
      <c r="F28" s="56">
        <f>SUM(F26,F27)</f>
        <v>114932</v>
      </c>
      <c r="G28" s="56">
        <f>SUM(G26,G27)</f>
        <v>116932</v>
      </c>
      <c r="H28" s="2" t="e">
        <f>H24</f>
        <v>#REF!</v>
      </c>
      <c r="I28" s="2" t="e">
        <f>I24</f>
        <v>#REF!</v>
      </c>
      <c r="J28" s="2" t="e">
        <f>J24</f>
        <v>#REF!</v>
      </c>
    </row>
    <row r="29" spans="2:12" s="5" customFormat="1" ht="12.75">
      <c r="B29" s="8"/>
      <c r="D29" s="9"/>
      <c r="E29" s="10">
        <f>E25</f>
        <v>2018</v>
      </c>
      <c r="F29" s="10">
        <f>F25</f>
        <v>2019</v>
      </c>
      <c r="G29" s="10">
        <f>G25</f>
        <v>2020</v>
      </c>
      <c r="L29" s="16"/>
    </row>
    <row r="30" spans="2:7" ht="12.75">
      <c r="B30" s="88" t="s">
        <v>10</v>
      </c>
      <c r="C30" s="91" t="str">
        <f>C26</f>
        <v>previsioni aggiornate</v>
      </c>
      <c r="D30" s="11" t="s">
        <v>2</v>
      </c>
      <c r="E30" s="54">
        <f>SUMIF(Foglio1!$D:$D,70,Foglio1!AD:AD)/100</f>
        <v>361423</v>
      </c>
      <c r="F30" s="54">
        <f>SUMIF(Foglio1!$D:$D,70,Foglio1!AP:AP)/100</f>
        <v>366461</v>
      </c>
      <c r="G30" s="54">
        <f>SUMIF(Foglio1!$D:$D,70,Foglio1!AQ:AQ)/100</f>
        <v>366461</v>
      </c>
    </row>
    <row r="31" spans="2:7" ht="12.75">
      <c r="B31" s="89"/>
      <c r="C31" s="92"/>
      <c r="D31" s="1" t="s">
        <v>4</v>
      </c>
      <c r="E31" s="55"/>
      <c r="F31" s="55"/>
      <c r="G31" s="55"/>
    </row>
    <row r="32" spans="2:10" ht="18">
      <c r="B32" s="90"/>
      <c r="C32" s="93"/>
      <c r="D32" s="14" t="s">
        <v>3</v>
      </c>
      <c r="E32" s="56">
        <f>SUM(E30,E31)</f>
        <v>361423</v>
      </c>
      <c r="F32" s="56">
        <f>SUM(F30,F31)</f>
        <v>366461</v>
      </c>
      <c r="G32" s="56">
        <f>SUM(G30,G31)</f>
        <v>366461</v>
      </c>
      <c r="H32" s="2" t="e">
        <f>H28</f>
        <v>#REF!</v>
      </c>
      <c r="I32" s="2" t="e">
        <f>I28</f>
        <v>#REF!</v>
      </c>
      <c r="J32" s="2" t="e">
        <f>J28</f>
        <v>#REF!</v>
      </c>
    </row>
    <row r="33" spans="2:12" s="5" customFormat="1" ht="12.75">
      <c r="B33" s="8"/>
      <c r="D33" s="9"/>
      <c r="E33" s="10">
        <f>E29</f>
        <v>2018</v>
      </c>
      <c r="F33" s="10">
        <f>F29</f>
        <v>2019</v>
      </c>
      <c r="G33" s="10">
        <f>G29</f>
        <v>2020</v>
      </c>
      <c r="L33" s="16"/>
    </row>
    <row r="34" spans="2:7" ht="12.75">
      <c r="B34" s="88" t="s">
        <v>11</v>
      </c>
      <c r="C34" s="91" t="str">
        <f>C30</f>
        <v>previsioni aggiornate</v>
      </c>
      <c r="D34" s="11" t="s">
        <v>2</v>
      </c>
      <c r="E34" s="54">
        <f>SUMIF(Foglio1!$D:$D,80,Foglio1!AD:AD)/100</f>
        <v>504533.91</v>
      </c>
      <c r="F34" s="54">
        <f>SUMIF(Foglio1!$D:$D,80,Foglio1!AP:AP)/100</f>
        <v>55000</v>
      </c>
      <c r="G34" s="54">
        <f>SUMIF(Foglio1!$D:$D,80,Foglio1!AQ:AQ)/100</f>
        <v>55000</v>
      </c>
    </row>
    <row r="35" spans="2:7" ht="12.75">
      <c r="B35" s="89"/>
      <c r="C35" s="92"/>
      <c r="D35" s="1" t="s">
        <v>4</v>
      </c>
      <c r="E35" s="55"/>
      <c r="F35" s="55"/>
      <c r="G35" s="55"/>
    </row>
    <row r="36" spans="2:10" ht="18">
      <c r="B36" s="90"/>
      <c r="C36" s="93"/>
      <c r="D36" s="14" t="s">
        <v>3</v>
      </c>
      <c r="E36" s="56">
        <f>SUM(E34,E35)</f>
        <v>504533.91</v>
      </c>
      <c r="F36" s="56">
        <f>SUM(F34,F35)</f>
        <v>55000</v>
      </c>
      <c r="G36" s="56">
        <f>SUM(G34,G35)</f>
        <v>55000</v>
      </c>
      <c r="H36" s="2" t="e">
        <f>H32</f>
        <v>#REF!</v>
      </c>
      <c r="I36" s="2" t="e">
        <f>I32</f>
        <v>#REF!</v>
      </c>
      <c r="J36" s="2" t="e">
        <f>J32</f>
        <v>#REF!</v>
      </c>
    </row>
    <row r="37" spans="2:12" s="5" customFormat="1" ht="12.75">
      <c r="B37" s="8"/>
      <c r="D37" s="9"/>
      <c r="E37" s="10">
        <f>E33</f>
        <v>2018</v>
      </c>
      <c r="F37" s="10">
        <f>F33</f>
        <v>2019</v>
      </c>
      <c r="G37" s="10">
        <f>G33</f>
        <v>2020</v>
      </c>
      <c r="L37" s="16"/>
    </row>
    <row r="38" spans="2:7" ht="12.75">
      <c r="B38" s="88" t="s">
        <v>12</v>
      </c>
      <c r="C38" s="91" t="str">
        <f>C34</f>
        <v>previsioni aggiornate</v>
      </c>
      <c r="D38" s="11" t="s">
        <v>2</v>
      </c>
      <c r="E38" s="54">
        <f>SUMIF(Foglio1!$D:$D,90,Foglio1!AD:AD)/100</f>
        <v>250000</v>
      </c>
      <c r="F38" s="54">
        <f>SUMIF(Foglio1!$D:$D,90,Foglio1!AP:AP)/100</f>
        <v>0</v>
      </c>
      <c r="G38" s="54">
        <f>SUMIF(Foglio1!$D:$D,90,Foglio1!AQ:AQ)/100</f>
        <v>0</v>
      </c>
    </row>
    <row r="39" spans="2:7" ht="12.75">
      <c r="B39" s="89"/>
      <c r="C39" s="92"/>
      <c r="D39" s="1" t="s">
        <v>4</v>
      </c>
      <c r="E39" s="55"/>
      <c r="F39" s="55"/>
      <c r="G39" s="55"/>
    </row>
    <row r="40" spans="2:10" ht="18">
      <c r="B40" s="90"/>
      <c r="C40" s="93"/>
      <c r="D40" s="14" t="s">
        <v>3</v>
      </c>
      <c r="E40" s="56">
        <f>SUM(E38,E39)</f>
        <v>250000</v>
      </c>
      <c r="F40" s="56">
        <f>SUM(F38,F39)</f>
        <v>0</v>
      </c>
      <c r="G40" s="56">
        <f>SUM(G38,G39)</f>
        <v>0</v>
      </c>
      <c r="H40" s="2" t="e">
        <f>H36</f>
        <v>#REF!</v>
      </c>
      <c r="I40" s="2" t="e">
        <f>I36</f>
        <v>#REF!</v>
      </c>
      <c r="J40" s="2" t="e">
        <f>J36</f>
        <v>#REF!</v>
      </c>
    </row>
    <row r="41" spans="2:12" s="5" customFormat="1" ht="12.75">
      <c r="B41" s="8"/>
      <c r="D41" s="9"/>
      <c r="E41" s="10">
        <f>E37</f>
        <v>2018</v>
      </c>
      <c r="F41" s="10">
        <f>F37</f>
        <v>2019</v>
      </c>
      <c r="G41" s="10">
        <f>G37</f>
        <v>2020</v>
      </c>
      <c r="L41" s="16"/>
    </row>
    <row r="42" spans="2:7" ht="12.75">
      <c r="B42" s="88" t="s">
        <v>52</v>
      </c>
      <c r="C42" s="91" t="str">
        <f>C38</f>
        <v>previsioni aggiornate</v>
      </c>
      <c r="D42" s="11" t="s">
        <v>2</v>
      </c>
      <c r="E42" s="54"/>
      <c r="F42" s="54"/>
      <c r="G42" s="54"/>
    </row>
    <row r="43" spans="2:7" ht="12.75">
      <c r="B43" s="89"/>
      <c r="C43" s="92"/>
      <c r="D43" s="1" t="s">
        <v>4</v>
      </c>
      <c r="E43" s="55">
        <v>250000</v>
      </c>
      <c r="F43" s="55"/>
      <c r="G43" s="55"/>
    </row>
    <row r="44" spans="2:10" ht="18">
      <c r="B44" s="90"/>
      <c r="C44" s="93"/>
      <c r="D44" s="14" t="s">
        <v>3</v>
      </c>
      <c r="E44" s="56">
        <f>SUM(E42,E43)</f>
        <v>250000</v>
      </c>
      <c r="F44" s="56">
        <f>SUM(F42,F43)</f>
        <v>0</v>
      </c>
      <c r="G44" s="56">
        <f>SUM(G42,G43)</f>
        <v>0</v>
      </c>
      <c r="H44" s="2" t="e">
        <f>H40</f>
        <v>#REF!</v>
      </c>
      <c r="I44" s="2" t="e">
        <f>I40</f>
        <v>#REF!</v>
      </c>
      <c r="J44" s="2" t="e">
        <f>J40</f>
        <v>#REF!</v>
      </c>
    </row>
    <row r="45" spans="2:12" s="5" customFormat="1" ht="12.75">
      <c r="B45" s="8"/>
      <c r="D45" s="9"/>
      <c r="E45" s="10"/>
      <c r="F45" s="10"/>
      <c r="G45" s="10"/>
      <c r="L45" s="16"/>
    </row>
    <row r="46" spans="2:12" s="5" customFormat="1" ht="13.5" thickBot="1">
      <c r="B46" s="8"/>
      <c r="D46" s="9"/>
      <c r="L46" s="16"/>
    </row>
    <row r="47" spans="2:7" ht="21" thickBot="1">
      <c r="B47" s="94" t="s">
        <v>1</v>
      </c>
      <c r="C47" s="95"/>
      <c r="D47" s="95"/>
      <c r="E47" s="95"/>
      <c r="F47" s="95"/>
      <c r="G47" s="96"/>
    </row>
    <row r="48" spans="2:12" s="5" customFormat="1" ht="12.75">
      <c r="B48" s="8"/>
      <c r="D48" s="9"/>
      <c r="E48" s="10">
        <f>E37</f>
        <v>2018</v>
      </c>
      <c r="F48" s="10">
        <f>F37</f>
        <v>2019</v>
      </c>
      <c r="G48" s="10">
        <f>G37</f>
        <v>2020</v>
      </c>
      <c r="L48" s="16"/>
    </row>
    <row r="49" spans="2:7" ht="12.75">
      <c r="B49" s="88" t="s">
        <v>8</v>
      </c>
      <c r="C49" s="91" t="str">
        <f>C38</f>
        <v>previsioni aggiornate</v>
      </c>
      <c r="D49" s="11" t="s">
        <v>2</v>
      </c>
      <c r="E49" s="54">
        <f>SUMIF(Foglio1!$D:$D,100,Foglio1!AD:AD)/100</f>
        <v>1808592.4</v>
      </c>
      <c r="F49" s="54">
        <f>SUMIF(Foglio1!$D:$D,100,Foglio1!AP:AP)/100</f>
        <v>1744781</v>
      </c>
      <c r="G49" s="54">
        <f>SUMIF(Foglio1!$D:$D,100,Foglio1!AQ:AQ)/100</f>
        <v>1746206.59</v>
      </c>
    </row>
    <row r="50" spans="2:7" ht="12.75">
      <c r="B50" s="89"/>
      <c r="C50" s="92"/>
      <c r="D50" s="1" t="s">
        <v>4</v>
      </c>
      <c r="E50" s="55"/>
      <c r="F50" s="55"/>
      <c r="G50" s="55"/>
    </row>
    <row r="51" spans="2:10" ht="18">
      <c r="B51" s="90"/>
      <c r="C51" s="93"/>
      <c r="D51" s="14" t="s">
        <v>3</v>
      </c>
      <c r="E51" s="56">
        <f>SUM(E49,E50)</f>
        <v>1808592.4</v>
      </c>
      <c r="F51" s="56">
        <f>SUM(F49,F50)</f>
        <v>1744781</v>
      </c>
      <c r="G51" s="56">
        <f>SUM(G49,G50)</f>
        <v>1746206.59</v>
      </c>
      <c r="H51" s="2" t="e">
        <f>#REF!</f>
        <v>#REF!</v>
      </c>
      <c r="I51" s="2" t="e">
        <f>#REF!</f>
        <v>#REF!</v>
      </c>
      <c r="J51" s="2" t="e">
        <f>#REF!</f>
        <v>#REF!</v>
      </c>
    </row>
    <row r="52" spans="2:12" s="5" customFormat="1" ht="12.75">
      <c r="B52" s="8"/>
      <c r="D52" s="9"/>
      <c r="E52" s="10">
        <f>E48</f>
        <v>2018</v>
      </c>
      <c r="F52" s="10">
        <f>F48</f>
        <v>2019</v>
      </c>
      <c r="G52" s="10">
        <f>G48</f>
        <v>2020</v>
      </c>
      <c r="L52" s="16"/>
    </row>
    <row r="53" spans="2:7" ht="12.75">
      <c r="B53" s="88" t="s">
        <v>9</v>
      </c>
      <c r="C53" s="91" t="str">
        <f>C49</f>
        <v>previsioni aggiornate</v>
      </c>
      <c r="D53" s="11" t="s">
        <v>2</v>
      </c>
      <c r="E53" s="54">
        <f>SUMIF(Foglio1!$D:$D,150,Foglio1!AD:AD)/100</f>
        <v>1156310.94</v>
      </c>
      <c r="F53" s="54">
        <f>SUMIF(Foglio1!$D:$D,150,Foglio1!AP:AP)/100</f>
        <v>55000</v>
      </c>
      <c r="G53" s="54">
        <f>SUMIF(Foglio1!$D:$D,150,Foglio1!AQ:AQ)/100</f>
        <v>55000</v>
      </c>
    </row>
    <row r="54" spans="2:7" ht="12.75">
      <c r="B54" s="89"/>
      <c r="C54" s="92"/>
      <c r="D54" s="1" t="s">
        <v>4</v>
      </c>
      <c r="E54" s="55"/>
      <c r="F54" s="55"/>
      <c r="G54" s="55"/>
    </row>
    <row r="55" spans="2:10" ht="18">
      <c r="B55" s="90"/>
      <c r="C55" s="93"/>
      <c r="D55" s="14" t="s">
        <v>3</v>
      </c>
      <c r="E55" s="56">
        <f>SUM(E53,E54)</f>
        <v>1156310.94</v>
      </c>
      <c r="F55" s="56">
        <f>SUM(F53,F54)</f>
        <v>55000</v>
      </c>
      <c r="G55" s="56">
        <f>SUM(G53,G54)</f>
        <v>55000</v>
      </c>
      <c r="H55" s="2" t="e">
        <f>H51</f>
        <v>#REF!</v>
      </c>
      <c r="I55" s="2" t="e">
        <f>I51</f>
        <v>#REF!</v>
      </c>
      <c r="J55" s="2" t="e">
        <f>J51</f>
        <v>#REF!</v>
      </c>
    </row>
    <row r="56" spans="2:12" s="5" customFormat="1" ht="12.75">
      <c r="B56" s="8"/>
      <c r="D56" s="9"/>
      <c r="E56" s="10">
        <f>E52</f>
        <v>2018</v>
      </c>
      <c r="F56" s="10">
        <f>F52</f>
        <v>2019</v>
      </c>
      <c r="G56" s="10">
        <f>G52</f>
        <v>2020</v>
      </c>
      <c r="L56" s="16"/>
    </row>
    <row r="57" spans="2:7" ht="12.75">
      <c r="B57" s="88" t="s">
        <v>10</v>
      </c>
      <c r="C57" s="91" t="str">
        <f>C53</f>
        <v>previsioni aggiornate</v>
      </c>
      <c r="D57" s="11" t="s">
        <v>2</v>
      </c>
      <c r="E57" s="54">
        <f>SUMIF(Foglio1!$D:$D,220,Foglio1!AD:AD)/100</f>
        <v>250000</v>
      </c>
      <c r="F57" s="54">
        <f>SUMIF(Foglio1!$D:$D,220,Foglio1!AP:AP)/100</f>
        <v>0</v>
      </c>
      <c r="G57" s="54">
        <f>SUMIF(Foglio1!$D:$D,220,Foglio1!AQ:AQ)/100</f>
        <v>0</v>
      </c>
    </row>
    <row r="58" spans="2:7" ht="12.75">
      <c r="B58" s="89"/>
      <c r="C58" s="92"/>
      <c r="D58" s="1" t="s">
        <v>4</v>
      </c>
      <c r="E58" s="55"/>
      <c r="F58" s="55"/>
      <c r="G58" s="55"/>
    </row>
    <row r="59" spans="2:10" ht="18">
      <c r="B59" s="90"/>
      <c r="C59" s="93"/>
      <c r="D59" s="14" t="s">
        <v>3</v>
      </c>
      <c r="E59" s="56">
        <f>SUM(E57,E58)</f>
        <v>250000</v>
      </c>
      <c r="F59" s="56">
        <f>SUM(F57,F58)</f>
        <v>0</v>
      </c>
      <c r="G59" s="56">
        <f>SUM(G57,G58)</f>
        <v>0</v>
      </c>
      <c r="H59" s="2" t="e">
        <f>H55</f>
        <v>#REF!</v>
      </c>
      <c r="I59" s="2" t="e">
        <f>I55</f>
        <v>#REF!</v>
      </c>
      <c r="J59" s="2" t="e">
        <f>J55</f>
        <v>#REF!</v>
      </c>
    </row>
    <row r="60" spans="2:12" s="5" customFormat="1" ht="12.75">
      <c r="B60" s="8"/>
      <c r="D60" s="9"/>
      <c r="E60" s="10">
        <f>E56</f>
        <v>2018</v>
      </c>
      <c r="F60" s="10">
        <f>F56</f>
        <v>2019</v>
      </c>
      <c r="G60" s="10">
        <f>G56</f>
        <v>2020</v>
      </c>
      <c r="L60" s="16"/>
    </row>
    <row r="61" spans="2:7" ht="12.75">
      <c r="B61" s="88" t="s">
        <v>47</v>
      </c>
      <c r="C61" s="91" t="str">
        <f>C57</f>
        <v>previsioni aggiornate</v>
      </c>
      <c r="D61" s="11" t="s">
        <v>2</v>
      </c>
      <c r="E61" s="54">
        <f>SUMIF(Foglio1!$D:$D,110,Foglio1!AD:AD)/100</f>
        <v>0</v>
      </c>
      <c r="F61" s="54">
        <f>SUMIF(Foglio1!$D:$D,110,Foglio1!AP:AP)/100</f>
        <v>0</v>
      </c>
      <c r="G61" s="54">
        <f>SUMIF(Foglio1!$D:$D,110,Foglio1!AQ:AQ)/100</f>
        <v>0</v>
      </c>
    </row>
    <row r="62" spans="2:7" ht="12.75">
      <c r="B62" s="89"/>
      <c r="C62" s="92"/>
      <c r="D62" s="1" t="s">
        <v>4</v>
      </c>
      <c r="E62" s="55"/>
      <c r="F62" s="55"/>
      <c r="G62" s="55"/>
    </row>
    <row r="63" spans="2:10" ht="18">
      <c r="B63" s="90"/>
      <c r="C63" s="93"/>
      <c r="D63" s="14" t="s">
        <v>3</v>
      </c>
      <c r="E63" s="56">
        <f>SUM(E61,E62)</f>
        <v>0</v>
      </c>
      <c r="F63" s="56">
        <f>SUM(F61,F62)</f>
        <v>0</v>
      </c>
      <c r="G63" s="56">
        <f>SUM(G61,G62)</f>
        <v>0</v>
      </c>
      <c r="H63" s="2" t="e">
        <f>H59</f>
        <v>#REF!</v>
      </c>
      <c r="I63" s="2" t="e">
        <f>I59</f>
        <v>#REF!</v>
      </c>
      <c r="J63" s="2" t="e">
        <f>J59</f>
        <v>#REF!</v>
      </c>
    </row>
    <row r="64" spans="2:12" s="5" customFormat="1" ht="12.75">
      <c r="B64" s="8"/>
      <c r="D64" s="9"/>
      <c r="E64" s="10">
        <f>E60</f>
        <v>2018</v>
      </c>
      <c r="F64" s="10">
        <f>F60</f>
        <v>2019</v>
      </c>
      <c r="G64" s="10">
        <f>G60</f>
        <v>2020</v>
      </c>
      <c r="L64" s="16"/>
    </row>
    <row r="65" spans="2:7" ht="12.75">
      <c r="B65" s="88" t="s">
        <v>15</v>
      </c>
      <c r="C65" s="91" t="str">
        <f>C61</f>
        <v>previsioni aggiornate</v>
      </c>
      <c r="D65" s="11" t="s">
        <v>2</v>
      </c>
      <c r="E65" s="54">
        <f>SUMIF(Foglio1!$D:$D,120,Foglio1!AD:AD)/100</f>
        <v>36500</v>
      </c>
      <c r="F65" s="54">
        <f>SUMIF(Foglio1!$D:$D,120,Foglio1!AP:AP)/100</f>
        <v>42000</v>
      </c>
      <c r="G65" s="54">
        <f>SUMIF(Foglio1!$D:$D,120,Foglio1!AQ:AQ)/100</f>
        <v>47000</v>
      </c>
    </row>
    <row r="66" spans="2:7" ht="12.75">
      <c r="B66" s="89"/>
      <c r="C66" s="92"/>
      <c r="D66" s="1" t="s">
        <v>4</v>
      </c>
      <c r="E66" s="55"/>
      <c r="F66" s="55"/>
      <c r="G66" s="55"/>
    </row>
    <row r="67" spans="2:10" ht="18">
      <c r="B67" s="90"/>
      <c r="C67" s="93"/>
      <c r="D67" s="14" t="s">
        <v>3</v>
      </c>
      <c r="E67" s="56">
        <f>SUM(E65,E66)</f>
        <v>36500</v>
      </c>
      <c r="F67" s="56">
        <f>SUM(F65,F66)</f>
        <v>42000</v>
      </c>
      <c r="G67" s="56">
        <f>SUM(G65,G66)</f>
        <v>47000</v>
      </c>
      <c r="H67" s="2" t="e">
        <f>H63</f>
        <v>#REF!</v>
      </c>
      <c r="I67" s="2" t="e">
        <f>I63</f>
        <v>#REF!</v>
      </c>
      <c r="J67" s="2" t="e">
        <f>J63</f>
        <v>#REF!</v>
      </c>
    </row>
    <row r="68" spans="2:12" s="5" customFormat="1" ht="12.75">
      <c r="B68" s="8"/>
      <c r="D68" s="9"/>
      <c r="E68" s="10">
        <f>E64</f>
        <v>2018</v>
      </c>
      <c r="F68" s="10">
        <f>F64</f>
        <v>2019</v>
      </c>
      <c r="G68" s="10">
        <f>G64</f>
        <v>2020</v>
      </c>
      <c r="L68" s="16"/>
    </row>
    <row r="69" spans="2:7" ht="12.75">
      <c r="B69" s="88" t="s">
        <v>54</v>
      </c>
      <c r="C69" s="91" t="str">
        <f>C65</f>
        <v>previsioni aggiornate</v>
      </c>
      <c r="D69" s="11" t="s">
        <v>2</v>
      </c>
      <c r="E69" s="54">
        <f>SUMIF(Foglio1!$D:$D,250,Foglio1!AD:AD)/100</f>
        <v>0</v>
      </c>
      <c r="F69" s="54">
        <f>SUMIF(Foglio1!$D:$D,250,Foglio1!AP:AP)/100</f>
        <v>0</v>
      </c>
      <c r="G69" s="54">
        <f>SUMIF(Foglio1!$D:$D,250,Foglio1!AQ:AQ)/100</f>
        <v>0</v>
      </c>
    </row>
    <row r="70" spans="2:7" ht="12.75">
      <c r="B70" s="89"/>
      <c r="C70" s="92"/>
      <c r="D70" s="1" t="s">
        <v>4</v>
      </c>
      <c r="E70" s="55"/>
      <c r="F70" s="55"/>
      <c r="G70" s="55"/>
    </row>
    <row r="71" spans="2:10" ht="18">
      <c r="B71" s="90"/>
      <c r="C71" s="93"/>
      <c r="D71" s="14" t="s">
        <v>3</v>
      </c>
      <c r="E71" s="56">
        <f>SUM(E69,E70)</f>
        <v>0</v>
      </c>
      <c r="F71" s="56">
        <f>SUM(F69,F70)</f>
        <v>0</v>
      </c>
      <c r="G71" s="56">
        <f>SUM(G69,G70)</f>
        <v>0</v>
      </c>
      <c r="H71" s="2" t="e">
        <f>#REF!</f>
        <v>#REF!</v>
      </c>
      <c r="I71" s="2" t="e">
        <f>#REF!</f>
        <v>#REF!</v>
      </c>
      <c r="J71" s="2" t="e">
        <f>#REF!</f>
        <v>#REF!</v>
      </c>
    </row>
    <row r="72" spans="2:12" s="5" customFormat="1" ht="12.75">
      <c r="B72" s="8"/>
      <c r="D72" s="9"/>
      <c r="E72" s="10">
        <f>E68</f>
        <v>2018</v>
      </c>
      <c r="F72" s="10">
        <f>F68</f>
        <v>2019</v>
      </c>
      <c r="G72" s="10">
        <f>G68</f>
        <v>2020</v>
      </c>
      <c r="L72" s="16"/>
    </row>
    <row r="73" spans="2:7" ht="12.75">
      <c r="B73" s="88" t="s">
        <v>55</v>
      </c>
      <c r="C73" s="91" t="str">
        <f>C69</f>
        <v>previsioni aggiornate</v>
      </c>
      <c r="D73" s="11" t="s">
        <v>2</v>
      </c>
      <c r="E73" s="54">
        <f>SUMIF(Foglio1!$D:$D,260,Foglio1!AD:AD)/100</f>
        <v>0</v>
      </c>
      <c r="F73" s="54">
        <f>SUMIF(Foglio1!$D:$D,260,Foglio1!AP:AP)/100</f>
        <v>0</v>
      </c>
      <c r="G73" s="54">
        <f>SUMIF(Foglio1!$D:$D,260,Foglio1!AQ:AQ)/100</f>
        <v>0</v>
      </c>
    </row>
    <row r="74" spans="2:7" ht="12.75">
      <c r="B74" s="89"/>
      <c r="C74" s="92"/>
      <c r="D74" s="1" t="s">
        <v>4</v>
      </c>
      <c r="E74" s="55"/>
      <c r="F74" s="55"/>
      <c r="G74" s="55"/>
    </row>
    <row r="75" spans="2:10" ht="18">
      <c r="B75" s="90"/>
      <c r="C75" s="93"/>
      <c r="D75" s="14" t="s">
        <v>3</v>
      </c>
      <c r="E75" s="56">
        <f>SUM(E73,E74)</f>
        <v>0</v>
      </c>
      <c r="F75" s="56">
        <f>SUM(F73,F74)</f>
        <v>0</v>
      </c>
      <c r="G75" s="56">
        <f>SUM(G73,G74)</f>
        <v>0</v>
      </c>
      <c r="H75" s="2" t="e">
        <f>H71</f>
        <v>#REF!</v>
      </c>
      <c r="I75" s="2" t="e">
        <f>I71</f>
        <v>#REF!</v>
      </c>
      <c r="J75" s="2" t="e">
        <f>J71</f>
        <v>#REF!</v>
      </c>
    </row>
    <row r="76" spans="2:12" s="5" customFormat="1" ht="12.75">
      <c r="B76" s="8"/>
      <c r="D76" s="9"/>
      <c r="E76" s="10">
        <f>E72</f>
        <v>2018</v>
      </c>
      <c r="F76" s="10">
        <f>F72</f>
        <v>2019</v>
      </c>
      <c r="G76" s="10">
        <f>G72</f>
        <v>2020</v>
      </c>
      <c r="L76" s="16"/>
    </row>
    <row r="77" spans="2:7" ht="12.75">
      <c r="B77" s="88" t="s">
        <v>48</v>
      </c>
      <c r="C77" s="91" t="str">
        <f>C73</f>
        <v>previsioni aggiornate</v>
      </c>
      <c r="D77" s="11" t="s">
        <v>2</v>
      </c>
      <c r="E77" s="54">
        <f>SUMIF(Foglio1!$D:$D,160,Foglio1!AD:AD)/100</f>
        <v>0</v>
      </c>
      <c r="F77" s="54">
        <f>SUMIF(Foglio1!$D:$D,160,Foglio1!AP:AP)/100</f>
        <v>0</v>
      </c>
      <c r="G77" s="54">
        <f>SUMIF(Foglio1!$D:$D,160,Foglio1!AQ:AQ)/100</f>
        <v>0</v>
      </c>
    </row>
    <row r="78" spans="2:7" ht="12.75">
      <c r="B78" s="89"/>
      <c r="C78" s="92"/>
      <c r="D78" s="1" t="s">
        <v>4</v>
      </c>
      <c r="E78" s="55"/>
      <c r="F78" s="55"/>
      <c r="G78" s="55"/>
    </row>
    <row r="79" spans="2:10" ht="18">
      <c r="B79" s="90"/>
      <c r="C79" s="93"/>
      <c r="D79" s="14" t="s">
        <v>3</v>
      </c>
      <c r="E79" s="56">
        <f>SUM(E77,E78)</f>
        <v>0</v>
      </c>
      <c r="F79" s="56">
        <f>SUM(F77,F78)</f>
        <v>0</v>
      </c>
      <c r="G79" s="56">
        <f>SUM(G77,G78)</f>
        <v>0</v>
      </c>
      <c r="H79" s="2" t="e">
        <f>#REF!</f>
        <v>#REF!</v>
      </c>
      <c r="I79" s="2" t="e">
        <f>#REF!</f>
        <v>#REF!</v>
      </c>
      <c r="J79" s="2" t="e">
        <f>#REF!</f>
        <v>#REF!</v>
      </c>
    </row>
    <row r="80" spans="2:12" s="5" customFormat="1" ht="12.75">
      <c r="B80" s="8"/>
      <c r="D80" s="9"/>
      <c r="E80" s="10">
        <f>E76</f>
        <v>2018</v>
      </c>
      <c r="F80" s="10">
        <f>F76</f>
        <v>2019</v>
      </c>
      <c r="G80" s="10">
        <f>G76</f>
        <v>2020</v>
      </c>
      <c r="L80" s="16"/>
    </row>
    <row r="81" spans="2:7" ht="12.75">
      <c r="B81" s="88" t="s">
        <v>49</v>
      </c>
      <c r="C81" s="91" t="str">
        <f>C77</f>
        <v>previsioni aggiornate</v>
      </c>
      <c r="D81" s="11" t="s">
        <v>2</v>
      </c>
      <c r="E81" s="54"/>
      <c r="F81" s="54"/>
      <c r="G81" s="54"/>
    </row>
    <row r="82" spans="2:7" ht="12.75">
      <c r="B82" s="89"/>
      <c r="C82" s="92"/>
      <c r="D82" s="1" t="s">
        <v>4</v>
      </c>
      <c r="E82" s="55"/>
      <c r="F82" s="55"/>
      <c r="G82" s="55"/>
    </row>
    <row r="83" spans="2:10" ht="18">
      <c r="B83" s="90"/>
      <c r="C83" s="93"/>
      <c r="D83" s="14" t="s">
        <v>3</v>
      </c>
      <c r="E83" s="56">
        <f>E82</f>
        <v>0</v>
      </c>
      <c r="F83" s="56">
        <f>F82</f>
        <v>0</v>
      </c>
      <c r="G83" s="56">
        <f>G82</f>
        <v>0</v>
      </c>
      <c r="H83" s="2" t="e">
        <f>H79</f>
        <v>#REF!</v>
      </c>
      <c r="I83" s="2" t="e">
        <f>I79</f>
        <v>#REF!</v>
      </c>
      <c r="J83" s="2" t="e">
        <f>J79</f>
        <v>#REF!</v>
      </c>
    </row>
    <row r="84" spans="2:12" s="5" customFormat="1" ht="12.75">
      <c r="B84" s="8"/>
      <c r="D84" s="9"/>
      <c r="E84" s="10">
        <f>E76</f>
        <v>2018</v>
      </c>
      <c r="F84" s="10">
        <f>F76</f>
        <v>2019</v>
      </c>
      <c r="G84" s="10">
        <f>G76</f>
        <v>2020</v>
      </c>
      <c r="L84" s="16"/>
    </row>
    <row r="85" spans="2:7" ht="12.75">
      <c r="B85" s="88" t="s">
        <v>16</v>
      </c>
      <c r="C85" s="91" t="str">
        <f>C81</f>
        <v>previsioni aggiornate</v>
      </c>
      <c r="D85" s="11" t="s">
        <v>2</v>
      </c>
      <c r="E85" s="54">
        <f>SUMIF(Foglio1!$D:$D,170,Foglio1!AD:AD)/100</f>
        <v>0</v>
      </c>
      <c r="F85" s="54">
        <f>SUMIF(Foglio1!$D:$D,170,Foglio1!AP:AP)/100</f>
        <v>0</v>
      </c>
      <c r="G85" s="54">
        <f>SUMIF(Foglio1!$D:$D,170,Foglio1!AQ:AQ)/100</f>
        <v>0</v>
      </c>
    </row>
    <row r="86" spans="2:7" ht="12.75">
      <c r="B86" s="89"/>
      <c r="C86" s="92"/>
      <c r="D86" s="1" t="s">
        <v>4</v>
      </c>
      <c r="E86" s="55"/>
      <c r="F86" s="55"/>
      <c r="G86" s="55"/>
    </row>
    <row r="87" spans="2:10" ht="18">
      <c r="B87" s="90"/>
      <c r="C87" s="93"/>
      <c r="D87" s="14" t="s">
        <v>3</v>
      </c>
      <c r="E87" s="56">
        <f>SUM(E85,E86)</f>
        <v>0</v>
      </c>
      <c r="F87" s="56">
        <f>SUM(F85,F86)</f>
        <v>0</v>
      </c>
      <c r="G87" s="56">
        <f>SUM(G85,G86)</f>
        <v>0</v>
      </c>
      <c r="H87" s="2" t="e">
        <f>H83</f>
        <v>#REF!</v>
      </c>
      <c r="I87" s="2" t="e">
        <f>I83</f>
        <v>#REF!</v>
      </c>
      <c r="J87" s="2" t="e">
        <f>J83</f>
        <v>#REF!</v>
      </c>
    </row>
    <row r="88" spans="2:12" s="5" customFormat="1" ht="12.75">
      <c r="B88" s="8"/>
      <c r="D88" s="9"/>
      <c r="E88" s="10">
        <f>E80</f>
        <v>2018</v>
      </c>
      <c r="F88" s="10">
        <f>F80</f>
        <v>2019</v>
      </c>
      <c r="G88" s="10">
        <f>G80</f>
        <v>2020</v>
      </c>
      <c r="L88" s="16"/>
    </row>
    <row r="89" spans="2:7" ht="12.75">
      <c r="B89" s="88" t="s">
        <v>56</v>
      </c>
      <c r="C89" s="91" t="str">
        <f>C85</f>
        <v>previsioni aggiornate</v>
      </c>
      <c r="D89" s="11" t="s">
        <v>2</v>
      </c>
      <c r="E89" s="54">
        <f>SUMIF(Foglio1!$D:$D,270,Foglio1!AD:AD)/100</f>
        <v>0</v>
      </c>
      <c r="F89" s="54">
        <f>SUMIF(Foglio1!$D:$D,270,Foglio1!AP:AP)/100</f>
        <v>0</v>
      </c>
      <c r="G89" s="54">
        <f>SUMIF(Foglio1!$D:$D,270,Foglio1!AQ:AQ)/100</f>
        <v>0</v>
      </c>
    </row>
    <row r="90" spans="2:7" ht="12.75">
      <c r="B90" s="89"/>
      <c r="C90" s="92"/>
      <c r="D90" s="1" t="s">
        <v>4</v>
      </c>
      <c r="E90" s="55"/>
      <c r="F90" s="55"/>
      <c r="G90" s="55"/>
    </row>
    <row r="91" spans="2:10" ht="18">
      <c r="B91" s="90"/>
      <c r="C91" s="93"/>
      <c r="D91" s="14" t="s">
        <v>3</v>
      </c>
      <c r="E91" s="56">
        <f>SUM(E89,E90)</f>
        <v>0</v>
      </c>
      <c r="F91" s="56">
        <f>SUM(F89,F90)</f>
        <v>0</v>
      </c>
      <c r="G91" s="56">
        <f>SUM(G89,G90)</f>
        <v>0</v>
      </c>
      <c r="H91" s="2" t="e">
        <f>#REF!</f>
        <v>#REF!</v>
      </c>
      <c r="I91" s="2" t="e">
        <f>#REF!</f>
        <v>#REF!</v>
      </c>
      <c r="J91" s="2" t="e">
        <f>#REF!</f>
        <v>#REF!</v>
      </c>
    </row>
    <row r="92" spans="2:12" s="5" customFormat="1" ht="12.75">
      <c r="B92" s="8"/>
      <c r="D92" s="9"/>
      <c r="E92" s="10">
        <f>E88</f>
        <v>2018</v>
      </c>
      <c r="F92" s="10">
        <f>F88</f>
        <v>2019</v>
      </c>
      <c r="G92" s="10">
        <f>G88</f>
        <v>2020</v>
      </c>
      <c r="L92" s="16"/>
    </row>
    <row r="93" spans="2:7" ht="12.75">
      <c r="B93" s="88" t="s">
        <v>50</v>
      </c>
      <c r="C93" s="91" t="str">
        <f>C89</f>
        <v>previsioni aggiornate</v>
      </c>
      <c r="D93" s="11" t="s">
        <v>2</v>
      </c>
      <c r="E93" s="54"/>
      <c r="F93" s="54"/>
      <c r="G93" s="54"/>
    </row>
    <row r="94" spans="2:7" ht="12.75">
      <c r="B94" s="89"/>
      <c r="C94" s="92"/>
      <c r="D94" s="1" t="s">
        <v>4</v>
      </c>
      <c r="E94" s="55"/>
      <c r="F94" s="55"/>
      <c r="G94" s="55"/>
    </row>
    <row r="95" spans="2:10" ht="18">
      <c r="B95" s="90"/>
      <c r="C95" s="93"/>
      <c r="D95" s="14" t="s">
        <v>3</v>
      </c>
      <c r="E95" s="56">
        <f>SUM(E93,E94)</f>
        <v>0</v>
      </c>
      <c r="F95" s="56">
        <f>SUM(F93,F94)</f>
        <v>0</v>
      </c>
      <c r="G95" s="56">
        <f>SUM(G93,G94)</f>
        <v>0</v>
      </c>
      <c r="H95" s="2" t="e">
        <f>#REF!</f>
        <v>#REF!</v>
      </c>
      <c r="I95" s="2" t="e">
        <f>#REF!</f>
        <v>#REF!</v>
      </c>
      <c r="J95" s="2" t="e">
        <f>#REF!</f>
        <v>#REF!</v>
      </c>
    </row>
    <row r="96" spans="2:12" s="5" customFormat="1" ht="12.75">
      <c r="B96" s="8"/>
      <c r="D96" s="9"/>
      <c r="E96" s="10">
        <f>E92</f>
        <v>2018</v>
      </c>
      <c r="F96" s="10">
        <f>F92</f>
        <v>2019</v>
      </c>
      <c r="G96" s="10">
        <f>G92</f>
        <v>2020</v>
      </c>
      <c r="L96" s="16"/>
    </row>
    <row r="97" spans="2:7" ht="12.75">
      <c r="B97" s="88" t="s">
        <v>53</v>
      </c>
      <c r="C97" s="91" t="str">
        <f>C93</f>
        <v>previsioni aggiornate</v>
      </c>
      <c r="D97" s="11" t="s">
        <v>2</v>
      </c>
      <c r="E97" s="54"/>
      <c r="F97" s="54"/>
      <c r="G97" s="54"/>
    </row>
    <row r="98" spans="2:7" ht="12.75">
      <c r="B98" s="89"/>
      <c r="C98" s="92"/>
      <c r="D98" s="1" t="s">
        <v>4</v>
      </c>
      <c r="E98" s="55"/>
      <c r="F98" s="55"/>
      <c r="G98" s="55"/>
    </row>
    <row r="99" spans="2:10" ht="18">
      <c r="B99" s="90"/>
      <c r="C99" s="93"/>
      <c r="D99" s="14" t="s">
        <v>3</v>
      </c>
      <c r="E99" s="56">
        <f>SUM(E97,E98)</f>
        <v>0</v>
      </c>
      <c r="F99" s="56">
        <f>SUM(F97,F98)</f>
        <v>0</v>
      </c>
      <c r="G99" s="56">
        <f>SUM(G97,G98)</f>
        <v>0</v>
      </c>
      <c r="H99" s="2" t="e">
        <f>H95</f>
        <v>#REF!</v>
      </c>
      <c r="I99" s="2" t="e">
        <f>I95</f>
        <v>#REF!</v>
      </c>
      <c r="J99" s="2" t="e">
        <f>J95</f>
        <v>#REF!</v>
      </c>
    </row>
    <row r="100" spans="2:12" s="5" customFormat="1" ht="12.75">
      <c r="B100" s="8"/>
      <c r="D100" s="9"/>
      <c r="L100" s="16"/>
    </row>
    <row r="101" spans="2:12" s="5" customFormat="1" ht="12.75">
      <c r="B101" s="8"/>
      <c r="D101" s="9"/>
      <c r="L101" s="16"/>
    </row>
    <row r="102" spans="2:12" s="5" customFormat="1" ht="12.75">
      <c r="B102" s="8"/>
      <c r="D102" s="9"/>
      <c r="L102" s="16"/>
    </row>
    <row r="103" spans="2:12" s="5" customFormat="1" ht="12.75">
      <c r="B103" s="8"/>
      <c r="D103" s="9"/>
      <c r="L103" s="16"/>
    </row>
    <row r="104" spans="2:12" s="5" customFormat="1" ht="12.75">
      <c r="B104" s="8"/>
      <c r="D104" s="9"/>
      <c r="L104" s="16"/>
    </row>
    <row r="105" spans="2:12" s="5" customFormat="1" ht="12.75">
      <c r="B105" s="8"/>
      <c r="D105" s="9"/>
      <c r="L105" s="16"/>
    </row>
    <row r="106" spans="2:12" s="5" customFormat="1" ht="12.75">
      <c r="B106" s="8"/>
      <c r="D106" s="9"/>
      <c r="L106" s="16"/>
    </row>
    <row r="107" spans="2:12" s="5" customFormat="1" ht="12.75">
      <c r="B107" s="8"/>
      <c r="D107" s="9"/>
      <c r="L107" s="16"/>
    </row>
    <row r="108" spans="2:12" s="5" customFormat="1" ht="12.75">
      <c r="B108" s="8"/>
      <c r="D108" s="9"/>
      <c r="L108" s="16"/>
    </row>
    <row r="109" spans="2:12" s="5" customFormat="1" ht="12.75">
      <c r="B109" s="8"/>
      <c r="D109" s="9"/>
      <c r="L109" s="16"/>
    </row>
    <row r="110" spans="2:12" s="5" customFormat="1" ht="12.75">
      <c r="B110" s="8"/>
      <c r="D110" s="9"/>
      <c r="L110" s="16"/>
    </row>
    <row r="111" spans="2:12" s="5" customFormat="1" ht="12.75">
      <c r="B111" s="8"/>
      <c r="D111" s="9"/>
      <c r="L111" s="16"/>
    </row>
    <row r="112" spans="2:12" s="5" customFormat="1" ht="12.75">
      <c r="B112" s="8"/>
      <c r="D112" s="9"/>
      <c r="L112" s="16"/>
    </row>
    <row r="113" spans="2:12" s="5" customFormat="1" ht="12.75">
      <c r="B113" s="8"/>
      <c r="D113" s="9"/>
      <c r="L113" s="16"/>
    </row>
    <row r="114" spans="2:12" s="5" customFormat="1" ht="12.75">
      <c r="B114" s="8"/>
      <c r="D114" s="9"/>
      <c r="L114" s="16"/>
    </row>
    <row r="115" spans="2:12" s="5" customFormat="1" ht="12.75">
      <c r="B115" s="8"/>
      <c r="D115" s="9"/>
      <c r="L115" s="16"/>
    </row>
    <row r="116" spans="2:12" s="5" customFormat="1" ht="12.75">
      <c r="B116" s="8"/>
      <c r="D116" s="9"/>
      <c r="L116" s="16"/>
    </row>
    <row r="117" spans="2:12" s="5" customFormat="1" ht="12.75">
      <c r="B117" s="8"/>
      <c r="D117" s="9"/>
      <c r="L117" s="16"/>
    </row>
    <row r="118" spans="2:12" s="5" customFormat="1" ht="12.75">
      <c r="B118" s="8"/>
      <c r="D118" s="9"/>
      <c r="L118" s="16"/>
    </row>
    <row r="119" spans="2:12" s="5" customFormat="1" ht="12.75">
      <c r="B119" s="8"/>
      <c r="D119" s="9"/>
      <c r="L119" s="16"/>
    </row>
    <row r="120" spans="2:12" s="5" customFormat="1" ht="12.75">
      <c r="B120" s="8"/>
      <c r="D120" s="9"/>
      <c r="L120" s="16"/>
    </row>
    <row r="121" spans="2:12" s="5" customFormat="1" ht="12.75">
      <c r="B121" s="8"/>
      <c r="D121" s="9"/>
      <c r="L121" s="16"/>
    </row>
    <row r="122" spans="2:12" s="5" customFormat="1" ht="12.75">
      <c r="B122" s="8"/>
      <c r="D122" s="9"/>
      <c r="L122" s="16"/>
    </row>
    <row r="123" spans="2:12" s="5" customFormat="1" ht="12.75">
      <c r="B123" s="8"/>
      <c r="D123" s="9"/>
      <c r="L123" s="16"/>
    </row>
    <row r="124" spans="2:12" s="5" customFormat="1" ht="12.75">
      <c r="B124" s="8"/>
      <c r="D124" s="9"/>
      <c r="L124" s="16"/>
    </row>
    <row r="125" spans="2:12" s="5" customFormat="1" ht="12.75">
      <c r="B125" s="8"/>
      <c r="D125" s="9"/>
      <c r="L125" s="16"/>
    </row>
    <row r="126" spans="2:12" s="5" customFormat="1" ht="12.75">
      <c r="B126" s="8"/>
      <c r="D126" s="9"/>
      <c r="L126" s="16"/>
    </row>
    <row r="127" spans="2:12" s="5" customFormat="1" ht="12.75">
      <c r="B127" s="8"/>
      <c r="D127" s="9"/>
      <c r="L127" s="16"/>
    </row>
    <row r="128" spans="2:12" s="5" customFormat="1" ht="12.75">
      <c r="B128" s="8"/>
      <c r="D128" s="9"/>
      <c r="L128" s="16"/>
    </row>
    <row r="129" spans="2:12" s="5" customFormat="1" ht="12.75">
      <c r="B129" s="8"/>
      <c r="D129" s="9"/>
      <c r="L129" s="16"/>
    </row>
    <row r="130" spans="2:12" s="5" customFormat="1" ht="12.75">
      <c r="B130" s="8"/>
      <c r="D130" s="9"/>
      <c r="L130" s="16"/>
    </row>
    <row r="131" spans="2:12" s="5" customFormat="1" ht="12.75">
      <c r="B131" s="8"/>
      <c r="D131" s="9"/>
      <c r="L131" s="16"/>
    </row>
    <row r="132" spans="2:12" s="5" customFormat="1" ht="12.75">
      <c r="B132" s="8"/>
      <c r="D132" s="9"/>
      <c r="L132" s="16"/>
    </row>
    <row r="133" spans="2:12" s="5" customFormat="1" ht="12.75">
      <c r="B133" s="8"/>
      <c r="D133" s="9"/>
      <c r="L133" s="16"/>
    </row>
    <row r="134" spans="2:12" s="5" customFormat="1" ht="12.75">
      <c r="B134" s="8"/>
      <c r="D134" s="9"/>
      <c r="L134" s="16"/>
    </row>
    <row r="135" spans="2:12" s="5" customFormat="1" ht="12.75">
      <c r="B135" s="8"/>
      <c r="D135" s="9"/>
      <c r="L135" s="16"/>
    </row>
    <row r="136" spans="2:12" s="5" customFormat="1" ht="12.75">
      <c r="B136" s="8"/>
      <c r="D136" s="9"/>
      <c r="L136" s="16"/>
    </row>
    <row r="137" spans="2:12" s="5" customFormat="1" ht="12.75">
      <c r="B137" s="8"/>
      <c r="D137" s="9"/>
      <c r="L137" s="16"/>
    </row>
    <row r="138" spans="2:12" s="5" customFormat="1" ht="12.75">
      <c r="B138" s="8"/>
      <c r="D138" s="9"/>
      <c r="L138" s="16"/>
    </row>
    <row r="139" spans="2:12" s="5" customFormat="1" ht="12.75">
      <c r="B139" s="8"/>
      <c r="D139" s="9"/>
      <c r="L139" s="16"/>
    </row>
    <row r="140" spans="2:12" s="5" customFormat="1" ht="12.75">
      <c r="B140" s="8"/>
      <c r="D140" s="9"/>
      <c r="L140" s="16"/>
    </row>
    <row r="141" spans="2:12" s="5" customFormat="1" ht="12.75">
      <c r="B141" s="8"/>
      <c r="D141" s="9"/>
      <c r="L141" s="16"/>
    </row>
    <row r="142" spans="2:12" s="5" customFormat="1" ht="12.75">
      <c r="B142" s="8"/>
      <c r="D142" s="9"/>
      <c r="L142" s="16"/>
    </row>
    <row r="143" spans="2:12" s="5" customFormat="1" ht="12.75">
      <c r="B143" s="8"/>
      <c r="D143" s="9"/>
      <c r="L143" s="16"/>
    </row>
    <row r="144" spans="2:12" s="5" customFormat="1" ht="12.75">
      <c r="B144" s="8"/>
      <c r="D144" s="9"/>
      <c r="L144" s="16"/>
    </row>
    <row r="145" spans="2:12" s="5" customFormat="1" ht="12.75">
      <c r="B145" s="8"/>
      <c r="D145" s="9"/>
      <c r="L145" s="16"/>
    </row>
    <row r="146" spans="2:12" s="5" customFormat="1" ht="12.75">
      <c r="B146" s="8"/>
      <c r="D146" s="9"/>
      <c r="L146" s="16"/>
    </row>
    <row r="147" spans="2:12" s="5" customFormat="1" ht="12.75">
      <c r="B147" s="8"/>
      <c r="D147" s="9"/>
      <c r="L147" s="16"/>
    </row>
    <row r="148" spans="2:12" s="5" customFormat="1" ht="12.75">
      <c r="B148" s="8"/>
      <c r="D148" s="9"/>
      <c r="L148" s="16"/>
    </row>
    <row r="149" spans="2:12" s="5" customFormat="1" ht="12.75">
      <c r="B149" s="8"/>
      <c r="D149" s="9"/>
      <c r="L149" s="16"/>
    </row>
    <row r="150" spans="2:12" s="5" customFormat="1" ht="12.75">
      <c r="B150" s="8"/>
      <c r="D150" s="9"/>
      <c r="L150" s="16"/>
    </row>
    <row r="151" spans="2:12" s="5" customFormat="1" ht="12.75">
      <c r="B151" s="8"/>
      <c r="D151" s="9"/>
      <c r="L151" s="16"/>
    </row>
    <row r="152" spans="2:12" s="5" customFormat="1" ht="12.75">
      <c r="B152" s="8"/>
      <c r="D152" s="9"/>
      <c r="L152" s="16"/>
    </row>
    <row r="153" spans="2:12" s="5" customFormat="1" ht="12.75">
      <c r="B153" s="8"/>
      <c r="D153" s="9"/>
      <c r="L153" s="16"/>
    </row>
    <row r="154" spans="2:12" s="5" customFormat="1" ht="12.75">
      <c r="B154" s="8"/>
      <c r="D154" s="9"/>
      <c r="L154" s="16"/>
    </row>
    <row r="155" spans="2:12" s="5" customFormat="1" ht="12.75">
      <c r="B155" s="8"/>
      <c r="D155" s="9"/>
      <c r="L155" s="16"/>
    </row>
    <row r="156" spans="2:12" s="5" customFormat="1" ht="12.75">
      <c r="B156" s="8"/>
      <c r="D156" s="9"/>
      <c r="L156" s="16"/>
    </row>
    <row r="157" spans="2:12" s="5" customFormat="1" ht="12.75">
      <c r="B157" s="8"/>
      <c r="D157" s="9"/>
      <c r="L157" s="16"/>
    </row>
    <row r="158" spans="2:12" s="5" customFormat="1" ht="12.75">
      <c r="B158" s="8"/>
      <c r="D158" s="9"/>
      <c r="L158" s="16"/>
    </row>
    <row r="159" spans="2:12" s="5" customFormat="1" ht="12.75">
      <c r="B159" s="8"/>
      <c r="D159" s="9"/>
      <c r="L159" s="16"/>
    </row>
    <row r="160" spans="2:12" s="5" customFormat="1" ht="12.75">
      <c r="B160" s="8"/>
      <c r="D160" s="9"/>
      <c r="L160" s="16"/>
    </row>
    <row r="161" spans="2:12" s="5" customFormat="1" ht="12.75">
      <c r="B161" s="8"/>
      <c r="D161" s="9"/>
      <c r="L161" s="16"/>
    </row>
    <row r="162" spans="2:12" s="5" customFormat="1" ht="12.75">
      <c r="B162" s="8"/>
      <c r="D162" s="9"/>
      <c r="L162" s="16"/>
    </row>
    <row r="163" spans="2:12" s="5" customFormat="1" ht="12.75">
      <c r="B163" s="8"/>
      <c r="D163" s="9"/>
      <c r="L163" s="16"/>
    </row>
    <row r="164" spans="2:12" s="5" customFormat="1" ht="12.75">
      <c r="B164" s="8"/>
      <c r="D164" s="9"/>
      <c r="L164" s="16"/>
    </row>
    <row r="165" spans="2:12" s="5" customFormat="1" ht="12.75">
      <c r="B165" s="8"/>
      <c r="D165" s="9"/>
      <c r="L165" s="16"/>
    </row>
    <row r="166" spans="2:12" s="5" customFormat="1" ht="12.75">
      <c r="B166" s="8"/>
      <c r="D166" s="9"/>
      <c r="L166" s="16"/>
    </row>
    <row r="167" spans="2:12" s="5" customFormat="1" ht="12.75">
      <c r="B167" s="8"/>
      <c r="D167" s="9"/>
      <c r="L167" s="16"/>
    </row>
    <row r="168" spans="2:12" s="5" customFormat="1" ht="12.75">
      <c r="B168" s="8"/>
      <c r="D168" s="9"/>
      <c r="L168" s="16"/>
    </row>
    <row r="169" spans="2:12" s="5" customFormat="1" ht="12.75">
      <c r="B169" s="8"/>
      <c r="D169" s="9"/>
      <c r="L169" s="16"/>
    </row>
    <row r="170" spans="2:12" s="5" customFormat="1" ht="12.75">
      <c r="B170" s="8"/>
      <c r="D170" s="9"/>
      <c r="L170" s="16"/>
    </row>
    <row r="171" spans="2:12" s="5" customFormat="1" ht="12.75">
      <c r="B171" s="8"/>
      <c r="D171" s="9"/>
      <c r="L171" s="16"/>
    </row>
    <row r="172" spans="2:12" s="5" customFormat="1" ht="12.75">
      <c r="B172" s="8"/>
      <c r="D172" s="9"/>
      <c r="L172" s="16"/>
    </row>
    <row r="173" spans="2:12" s="5" customFormat="1" ht="12.75">
      <c r="B173" s="8"/>
      <c r="D173" s="9"/>
      <c r="L173" s="16"/>
    </row>
    <row r="174" spans="2:12" s="5" customFormat="1" ht="12.75">
      <c r="B174" s="8"/>
      <c r="D174" s="9"/>
      <c r="L174" s="16"/>
    </row>
    <row r="175" spans="2:12" s="5" customFormat="1" ht="12.75">
      <c r="B175" s="8"/>
      <c r="D175" s="9"/>
      <c r="L175" s="16"/>
    </row>
    <row r="176" spans="2:12" s="5" customFormat="1" ht="12.75">
      <c r="B176" s="8"/>
      <c r="D176" s="9"/>
      <c r="L176" s="16"/>
    </row>
    <row r="177" spans="2:12" s="5" customFormat="1" ht="12.75">
      <c r="B177" s="8"/>
      <c r="D177" s="9"/>
      <c r="L177" s="16"/>
    </row>
    <row r="178" spans="2:12" s="5" customFormat="1" ht="12.75">
      <c r="B178" s="8"/>
      <c r="D178" s="9"/>
      <c r="L178" s="16"/>
    </row>
    <row r="179" spans="2:12" s="5" customFormat="1" ht="12.75">
      <c r="B179" s="8"/>
      <c r="D179" s="9"/>
      <c r="L179" s="16"/>
    </row>
    <row r="180" spans="2:12" s="5" customFormat="1" ht="12.75">
      <c r="B180" s="8"/>
      <c r="D180" s="9"/>
      <c r="L180" s="16"/>
    </row>
    <row r="181" spans="2:12" s="5" customFormat="1" ht="12.75">
      <c r="B181" s="8"/>
      <c r="D181" s="9"/>
      <c r="L181" s="16"/>
    </row>
    <row r="182" spans="2:12" s="5" customFormat="1" ht="12.75">
      <c r="B182" s="8"/>
      <c r="D182" s="9"/>
      <c r="L182" s="16"/>
    </row>
    <row r="183" spans="2:12" s="5" customFormat="1" ht="12.75">
      <c r="B183" s="8"/>
      <c r="D183" s="9"/>
      <c r="L183" s="16"/>
    </row>
    <row r="184" spans="2:12" s="5" customFormat="1" ht="12.75">
      <c r="B184" s="8"/>
      <c r="D184" s="9"/>
      <c r="L184" s="16"/>
    </row>
    <row r="185" spans="2:12" s="5" customFormat="1" ht="12.75">
      <c r="B185" s="8"/>
      <c r="D185" s="9"/>
      <c r="L185" s="16"/>
    </row>
    <row r="186" spans="2:12" s="5" customFormat="1" ht="12.75">
      <c r="B186" s="8"/>
      <c r="D186" s="9"/>
      <c r="L186" s="16"/>
    </row>
    <row r="187" spans="2:12" s="5" customFormat="1" ht="12.75">
      <c r="B187" s="8"/>
      <c r="D187" s="9"/>
      <c r="L187" s="16"/>
    </row>
    <row r="188" spans="2:12" s="5" customFormat="1" ht="12.75">
      <c r="B188" s="8"/>
      <c r="D188" s="9"/>
      <c r="L188" s="16"/>
    </row>
    <row r="189" spans="2:12" s="5" customFormat="1" ht="12.75">
      <c r="B189" s="8"/>
      <c r="D189" s="9"/>
      <c r="L189" s="16"/>
    </row>
    <row r="190" spans="2:12" s="5" customFormat="1" ht="12.75">
      <c r="B190" s="8"/>
      <c r="D190" s="9"/>
      <c r="L190" s="16"/>
    </row>
    <row r="191" spans="2:12" s="5" customFormat="1" ht="12.75">
      <c r="B191" s="8"/>
      <c r="D191" s="9"/>
      <c r="L191" s="16"/>
    </row>
    <row r="192" spans="2:12" s="5" customFormat="1" ht="12.75">
      <c r="B192" s="8"/>
      <c r="D192" s="9"/>
      <c r="L192" s="16"/>
    </row>
    <row r="193" spans="2:12" s="5" customFormat="1" ht="12.75">
      <c r="B193" s="8"/>
      <c r="D193" s="9"/>
      <c r="L193" s="16"/>
    </row>
    <row r="194" spans="2:12" s="5" customFormat="1" ht="12.75">
      <c r="B194" s="8"/>
      <c r="D194" s="9"/>
      <c r="L194" s="16"/>
    </row>
    <row r="195" spans="2:12" s="5" customFormat="1" ht="12.75">
      <c r="B195" s="8"/>
      <c r="D195" s="9"/>
      <c r="L195" s="16"/>
    </row>
    <row r="196" spans="2:12" s="5" customFormat="1" ht="12.75">
      <c r="B196" s="8"/>
      <c r="D196" s="9"/>
      <c r="L196" s="16"/>
    </row>
    <row r="197" spans="2:12" s="5" customFormat="1" ht="12.75">
      <c r="B197" s="8"/>
      <c r="D197" s="9"/>
      <c r="L197" s="16"/>
    </row>
    <row r="198" spans="2:12" s="5" customFormat="1" ht="12.75">
      <c r="B198" s="8"/>
      <c r="D198" s="9"/>
      <c r="L198" s="16"/>
    </row>
    <row r="199" spans="2:12" s="5" customFormat="1" ht="12.75">
      <c r="B199" s="8"/>
      <c r="D199" s="9"/>
      <c r="L199" s="16"/>
    </row>
    <row r="200" spans="2:12" s="5" customFormat="1" ht="12.75">
      <c r="B200" s="8"/>
      <c r="D200" s="9"/>
      <c r="L200" s="16"/>
    </row>
    <row r="201" spans="2:12" s="5" customFormat="1" ht="12.75">
      <c r="B201" s="8"/>
      <c r="D201" s="9"/>
      <c r="L201" s="16"/>
    </row>
    <row r="202" spans="2:12" s="5" customFormat="1" ht="12.75">
      <c r="B202" s="8"/>
      <c r="D202" s="9"/>
      <c r="L202" s="16"/>
    </row>
    <row r="203" spans="2:12" s="5" customFormat="1" ht="12.75">
      <c r="B203" s="8"/>
      <c r="D203" s="9"/>
      <c r="L203" s="16"/>
    </row>
    <row r="204" spans="2:12" s="5" customFormat="1" ht="12.75">
      <c r="B204" s="8"/>
      <c r="D204" s="9"/>
      <c r="L204" s="16"/>
    </row>
    <row r="205" spans="2:12" s="5" customFormat="1" ht="12.75">
      <c r="B205" s="8"/>
      <c r="D205" s="9"/>
      <c r="L205" s="16"/>
    </row>
    <row r="206" spans="2:12" s="5" customFormat="1" ht="12.75">
      <c r="B206" s="8"/>
      <c r="D206" s="9"/>
      <c r="L206" s="16"/>
    </row>
    <row r="207" spans="2:12" s="5" customFormat="1" ht="12.75">
      <c r="B207" s="8"/>
      <c r="D207" s="9"/>
      <c r="L207" s="16"/>
    </row>
    <row r="208" spans="2:12" s="5" customFormat="1" ht="12.75">
      <c r="B208" s="8"/>
      <c r="D208" s="9"/>
      <c r="L208" s="16"/>
    </row>
    <row r="209" spans="2:12" s="5" customFormat="1" ht="12.75">
      <c r="B209" s="8"/>
      <c r="D209" s="9"/>
      <c r="L209" s="16"/>
    </row>
    <row r="210" spans="2:12" s="5" customFormat="1" ht="12.75">
      <c r="B210" s="8"/>
      <c r="D210" s="9"/>
      <c r="L210" s="16"/>
    </row>
    <row r="211" spans="2:12" s="5" customFormat="1" ht="12.75">
      <c r="B211" s="8"/>
      <c r="D211" s="9"/>
      <c r="L211" s="16"/>
    </row>
    <row r="212" spans="2:12" s="5" customFormat="1" ht="12.75">
      <c r="B212" s="8"/>
      <c r="D212" s="9"/>
      <c r="L212" s="16"/>
    </row>
    <row r="213" spans="2:12" s="5" customFormat="1" ht="12.75">
      <c r="B213" s="8"/>
      <c r="D213" s="9"/>
      <c r="L213" s="16"/>
    </row>
    <row r="214" spans="2:12" s="5" customFormat="1" ht="12.75">
      <c r="B214" s="8"/>
      <c r="D214" s="9"/>
      <c r="L214" s="16"/>
    </row>
    <row r="215" spans="2:12" s="5" customFormat="1" ht="12.75">
      <c r="B215" s="8"/>
      <c r="D215" s="9"/>
      <c r="L215" s="16"/>
    </row>
    <row r="216" spans="2:12" s="5" customFormat="1" ht="12.75">
      <c r="B216" s="8"/>
      <c r="D216" s="9"/>
      <c r="L216" s="16"/>
    </row>
    <row r="217" spans="2:12" s="5" customFormat="1" ht="12.75">
      <c r="B217" s="8"/>
      <c r="D217" s="9"/>
      <c r="L217" s="16"/>
    </row>
    <row r="218" spans="2:12" s="5" customFormat="1" ht="12.75">
      <c r="B218" s="8"/>
      <c r="D218" s="9"/>
      <c r="L218" s="16"/>
    </row>
    <row r="219" spans="2:12" s="5" customFormat="1" ht="12.75">
      <c r="B219" s="8"/>
      <c r="D219" s="9"/>
      <c r="L219" s="16"/>
    </row>
    <row r="220" spans="2:12" s="5" customFormat="1" ht="12.75">
      <c r="B220" s="8"/>
      <c r="D220" s="9"/>
      <c r="L220" s="16"/>
    </row>
    <row r="221" spans="2:12" s="5" customFormat="1" ht="12.75">
      <c r="B221" s="8"/>
      <c r="D221" s="9"/>
      <c r="L221" s="16"/>
    </row>
    <row r="222" spans="2:12" s="5" customFormat="1" ht="12.75">
      <c r="B222" s="8"/>
      <c r="D222" s="9"/>
      <c r="L222" s="16"/>
    </row>
    <row r="223" spans="2:12" s="5" customFormat="1" ht="12.75">
      <c r="B223" s="8"/>
      <c r="D223" s="9"/>
      <c r="L223" s="16"/>
    </row>
    <row r="224" spans="2:12" s="5" customFormat="1" ht="12.75">
      <c r="B224" s="8"/>
      <c r="D224" s="9"/>
      <c r="L224" s="16"/>
    </row>
    <row r="225" spans="2:12" s="5" customFormat="1" ht="12.75">
      <c r="B225" s="8"/>
      <c r="D225" s="9"/>
      <c r="L225" s="16"/>
    </row>
    <row r="226" spans="2:12" s="5" customFormat="1" ht="12.75">
      <c r="B226" s="8"/>
      <c r="D226" s="9"/>
      <c r="L226" s="16"/>
    </row>
    <row r="227" spans="2:12" s="5" customFormat="1" ht="12.75">
      <c r="B227" s="8"/>
      <c r="D227" s="9"/>
      <c r="L227" s="16"/>
    </row>
    <row r="228" spans="2:12" s="5" customFormat="1" ht="12.75">
      <c r="B228" s="8"/>
      <c r="D228" s="9"/>
      <c r="L228" s="16"/>
    </row>
    <row r="229" spans="2:12" s="5" customFormat="1" ht="12.75">
      <c r="B229" s="8"/>
      <c r="D229" s="9"/>
      <c r="L229" s="16"/>
    </row>
    <row r="230" spans="2:12" s="5" customFormat="1" ht="12.75">
      <c r="B230" s="8"/>
      <c r="D230" s="9"/>
      <c r="L230" s="16"/>
    </row>
    <row r="231" spans="2:12" s="5" customFormat="1" ht="12.75">
      <c r="B231" s="8"/>
      <c r="D231" s="9"/>
      <c r="L231" s="16"/>
    </row>
    <row r="232" spans="2:12" s="5" customFormat="1" ht="12.75">
      <c r="B232" s="8"/>
      <c r="D232" s="9"/>
      <c r="L232" s="16"/>
    </row>
    <row r="233" spans="2:12" s="5" customFormat="1" ht="12.75">
      <c r="B233" s="8"/>
      <c r="D233" s="9"/>
      <c r="L233" s="16"/>
    </row>
    <row r="234" spans="2:12" s="5" customFormat="1" ht="12.75">
      <c r="B234" s="8"/>
      <c r="D234" s="9"/>
      <c r="L234" s="16"/>
    </row>
    <row r="235" spans="2:12" s="5" customFormat="1" ht="12.75">
      <c r="B235" s="8"/>
      <c r="D235" s="9"/>
      <c r="L235" s="16"/>
    </row>
    <row r="236" spans="2:12" s="5" customFormat="1" ht="12.75">
      <c r="B236" s="8"/>
      <c r="D236" s="9"/>
      <c r="L236" s="16"/>
    </row>
    <row r="237" spans="2:12" s="5" customFormat="1" ht="12.75">
      <c r="B237" s="8"/>
      <c r="D237" s="9"/>
      <c r="L237" s="16"/>
    </row>
    <row r="238" spans="2:12" s="5" customFormat="1" ht="12.75">
      <c r="B238" s="8"/>
      <c r="D238" s="9"/>
      <c r="L238" s="16"/>
    </row>
    <row r="239" spans="2:12" s="5" customFormat="1" ht="12.75">
      <c r="B239" s="8"/>
      <c r="D239" s="9"/>
      <c r="L239" s="16"/>
    </row>
    <row r="240" spans="2:12" s="5" customFormat="1" ht="12.75">
      <c r="B240" s="8"/>
      <c r="D240" s="9"/>
      <c r="L240" s="16"/>
    </row>
    <row r="241" spans="2:12" s="5" customFormat="1" ht="12.75">
      <c r="B241" s="8"/>
      <c r="D241" s="9"/>
      <c r="L241" s="16"/>
    </row>
    <row r="242" spans="2:12" s="5" customFormat="1" ht="12.75">
      <c r="B242" s="8"/>
      <c r="D242" s="9"/>
      <c r="L242" s="16"/>
    </row>
    <row r="243" spans="2:12" s="5" customFormat="1" ht="12.75">
      <c r="B243" s="8"/>
      <c r="D243" s="9"/>
      <c r="L243" s="16"/>
    </row>
    <row r="244" spans="2:12" s="5" customFormat="1" ht="12.75">
      <c r="B244" s="8"/>
      <c r="D244" s="9"/>
      <c r="L244" s="16"/>
    </row>
    <row r="245" spans="2:12" s="5" customFormat="1" ht="12.75">
      <c r="B245" s="8"/>
      <c r="D245" s="9"/>
      <c r="L245" s="16"/>
    </row>
    <row r="246" spans="2:12" s="5" customFormat="1" ht="12.75">
      <c r="B246" s="8"/>
      <c r="D246" s="9"/>
      <c r="L246" s="16"/>
    </row>
    <row r="247" spans="2:12" s="5" customFormat="1" ht="12.75">
      <c r="B247" s="8"/>
      <c r="D247" s="9"/>
      <c r="L247" s="16"/>
    </row>
    <row r="248" spans="2:12" s="5" customFormat="1" ht="12.75">
      <c r="B248" s="8"/>
      <c r="D248" s="9"/>
      <c r="L248" s="16"/>
    </row>
    <row r="249" spans="2:12" s="5" customFormat="1" ht="12.75">
      <c r="B249" s="8"/>
      <c r="D249" s="9"/>
      <c r="L249" s="16"/>
    </row>
    <row r="250" spans="2:12" s="5" customFormat="1" ht="12.75">
      <c r="B250" s="8"/>
      <c r="D250" s="9"/>
      <c r="L250" s="16"/>
    </row>
    <row r="251" spans="2:12" s="5" customFormat="1" ht="12.75">
      <c r="B251" s="8"/>
      <c r="D251" s="9"/>
      <c r="L251" s="16"/>
    </row>
    <row r="252" spans="2:12" s="5" customFormat="1" ht="12.75">
      <c r="B252" s="8"/>
      <c r="D252" s="9"/>
      <c r="L252" s="16"/>
    </row>
    <row r="253" spans="2:12" s="5" customFormat="1" ht="12.75">
      <c r="B253" s="8"/>
      <c r="D253" s="9"/>
      <c r="L253" s="16"/>
    </row>
    <row r="254" spans="2:12" s="5" customFormat="1" ht="12.75">
      <c r="B254" s="8"/>
      <c r="D254" s="9"/>
      <c r="L254" s="16"/>
    </row>
    <row r="255" spans="2:12" s="5" customFormat="1" ht="12.75">
      <c r="B255" s="8"/>
      <c r="D255" s="9"/>
      <c r="L255" s="16"/>
    </row>
    <row r="256" spans="2:12" s="5" customFormat="1" ht="12.75">
      <c r="B256" s="8"/>
      <c r="D256" s="9"/>
      <c r="L256" s="16"/>
    </row>
    <row r="257" spans="2:12" s="5" customFormat="1" ht="12.75">
      <c r="B257" s="8"/>
      <c r="D257" s="9"/>
      <c r="L257" s="16"/>
    </row>
    <row r="258" spans="2:12" s="5" customFormat="1" ht="12.75">
      <c r="B258" s="8"/>
      <c r="D258" s="9"/>
      <c r="L258" s="16"/>
    </row>
    <row r="259" spans="2:12" s="5" customFormat="1" ht="12.75">
      <c r="B259" s="8"/>
      <c r="D259" s="9"/>
      <c r="L259" s="16"/>
    </row>
    <row r="260" spans="2:12" s="5" customFormat="1" ht="12.75">
      <c r="B260" s="8"/>
      <c r="D260" s="9"/>
      <c r="L260" s="16"/>
    </row>
    <row r="261" spans="2:12" s="5" customFormat="1" ht="12.75">
      <c r="B261" s="8"/>
      <c r="D261" s="9"/>
      <c r="L261" s="16"/>
    </row>
    <row r="262" spans="2:12" s="5" customFormat="1" ht="12.75">
      <c r="B262" s="8"/>
      <c r="D262" s="9"/>
      <c r="L262" s="16"/>
    </row>
    <row r="263" spans="2:12" s="5" customFormat="1" ht="12.75">
      <c r="B263" s="8"/>
      <c r="D263" s="9"/>
      <c r="L263" s="16"/>
    </row>
    <row r="264" spans="2:12" s="5" customFormat="1" ht="12.75">
      <c r="B264" s="8"/>
      <c r="D264" s="9"/>
      <c r="L264" s="16"/>
    </row>
    <row r="265" spans="2:12" s="5" customFormat="1" ht="12.75">
      <c r="B265" s="8"/>
      <c r="D265" s="9"/>
      <c r="L265" s="16"/>
    </row>
    <row r="266" spans="2:12" s="5" customFormat="1" ht="12.75">
      <c r="B266" s="8"/>
      <c r="D266" s="9"/>
      <c r="L266" s="16"/>
    </row>
    <row r="267" spans="2:12" s="5" customFormat="1" ht="12.75">
      <c r="B267" s="8"/>
      <c r="D267" s="9"/>
      <c r="L267" s="16"/>
    </row>
    <row r="268" spans="2:12" s="5" customFormat="1" ht="12.75">
      <c r="B268" s="8"/>
      <c r="D268" s="9"/>
      <c r="L268" s="16"/>
    </row>
    <row r="269" spans="2:12" s="5" customFormat="1" ht="12.75">
      <c r="B269" s="8"/>
      <c r="D269" s="9"/>
      <c r="L269" s="16"/>
    </row>
    <row r="270" spans="2:12" s="5" customFormat="1" ht="12.75">
      <c r="B270" s="8"/>
      <c r="D270" s="9"/>
      <c r="L270" s="16"/>
    </row>
    <row r="271" spans="2:12" s="5" customFormat="1" ht="12.75">
      <c r="B271" s="8"/>
      <c r="D271" s="9"/>
      <c r="L271" s="16"/>
    </row>
    <row r="272" spans="2:12" s="5" customFormat="1" ht="12.75">
      <c r="B272" s="8"/>
      <c r="D272" s="9"/>
      <c r="L272" s="16"/>
    </row>
    <row r="273" spans="2:12" s="5" customFormat="1" ht="12.75">
      <c r="B273" s="8"/>
      <c r="D273" s="9"/>
      <c r="L273" s="16"/>
    </row>
    <row r="274" spans="2:12" s="5" customFormat="1" ht="12.75">
      <c r="B274" s="8"/>
      <c r="D274" s="9"/>
      <c r="L274" s="16"/>
    </row>
    <row r="275" spans="2:12" s="5" customFormat="1" ht="12.75">
      <c r="B275" s="8"/>
      <c r="D275" s="9"/>
      <c r="L275" s="16"/>
    </row>
    <row r="276" spans="2:12" s="5" customFormat="1" ht="12.75">
      <c r="B276" s="8"/>
      <c r="D276" s="9"/>
      <c r="L276" s="16"/>
    </row>
    <row r="277" spans="2:12" s="5" customFormat="1" ht="12.75">
      <c r="B277" s="8"/>
      <c r="D277" s="9"/>
      <c r="L277" s="16"/>
    </row>
    <row r="278" spans="2:12" s="5" customFormat="1" ht="12.75">
      <c r="B278" s="8"/>
      <c r="D278" s="9"/>
      <c r="L278" s="16"/>
    </row>
    <row r="279" spans="2:12" s="5" customFormat="1" ht="12.75">
      <c r="B279" s="8"/>
      <c r="D279" s="9"/>
      <c r="L279" s="16"/>
    </row>
    <row r="280" spans="2:12" s="5" customFormat="1" ht="12.75">
      <c r="B280" s="8"/>
      <c r="D280" s="9"/>
      <c r="L280" s="16"/>
    </row>
    <row r="281" spans="2:12" s="5" customFormat="1" ht="12.75">
      <c r="B281" s="8"/>
      <c r="D281" s="9"/>
      <c r="L281" s="16"/>
    </row>
    <row r="282" spans="2:12" s="5" customFormat="1" ht="12.75">
      <c r="B282" s="8"/>
      <c r="D282" s="9"/>
      <c r="L282" s="16"/>
    </row>
    <row r="283" spans="2:12" s="5" customFormat="1" ht="12.75">
      <c r="B283" s="8"/>
      <c r="D283" s="9"/>
      <c r="L283" s="16"/>
    </row>
    <row r="284" spans="2:12" s="5" customFormat="1" ht="12.75">
      <c r="B284" s="8"/>
      <c r="D284" s="9"/>
      <c r="L284" s="16"/>
    </row>
    <row r="285" spans="2:12" s="5" customFormat="1" ht="12.75">
      <c r="B285" s="8"/>
      <c r="D285" s="9"/>
      <c r="L285" s="16"/>
    </row>
    <row r="286" spans="2:12" s="5" customFormat="1" ht="12.75">
      <c r="B286" s="8"/>
      <c r="D286" s="9"/>
      <c r="L286" s="16"/>
    </row>
    <row r="287" spans="2:12" s="5" customFormat="1" ht="12.75">
      <c r="B287" s="8"/>
      <c r="D287" s="9"/>
      <c r="L287" s="16"/>
    </row>
    <row r="288" spans="2:12" s="5" customFormat="1" ht="12.75">
      <c r="B288" s="8"/>
      <c r="D288" s="9"/>
      <c r="L288" s="16"/>
    </row>
    <row r="289" spans="2:12" s="5" customFormat="1" ht="12.75">
      <c r="B289" s="8"/>
      <c r="D289" s="9"/>
      <c r="L289" s="16"/>
    </row>
    <row r="290" spans="2:12" s="5" customFormat="1" ht="12.75">
      <c r="B290" s="8"/>
      <c r="D290" s="9"/>
      <c r="L290" s="16"/>
    </row>
    <row r="291" spans="2:12" s="5" customFormat="1" ht="12.75">
      <c r="B291" s="8"/>
      <c r="D291" s="9"/>
      <c r="L291" s="16"/>
    </row>
    <row r="292" spans="2:12" s="5" customFormat="1" ht="12.75">
      <c r="B292" s="8"/>
      <c r="D292" s="9"/>
      <c r="L292" s="16"/>
    </row>
    <row r="293" spans="2:12" s="5" customFormat="1" ht="12.75">
      <c r="B293" s="8"/>
      <c r="D293" s="9"/>
      <c r="L293" s="16"/>
    </row>
    <row r="294" spans="2:12" s="5" customFormat="1" ht="12.75">
      <c r="B294" s="8"/>
      <c r="D294" s="9"/>
      <c r="L294" s="16"/>
    </row>
    <row r="295" spans="2:12" s="5" customFormat="1" ht="12.75">
      <c r="B295" s="8"/>
      <c r="D295" s="9"/>
      <c r="L295" s="16"/>
    </row>
    <row r="296" spans="2:12" s="5" customFormat="1" ht="12.75">
      <c r="B296" s="8"/>
      <c r="D296" s="9"/>
      <c r="L296" s="16"/>
    </row>
    <row r="297" spans="2:12" s="5" customFormat="1" ht="12.75">
      <c r="B297" s="8"/>
      <c r="D297" s="9"/>
      <c r="L297" s="16"/>
    </row>
    <row r="298" spans="2:12" s="5" customFormat="1" ht="12.75">
      <c r="B298" s="8"/>
      <c r="D298" s="9"/>
      <c r="L298" s="16"/>
    </row>
    <row r="299" spans="2:12" s="5" customFormat="1" ht="12.75">
      <c r="B299" s="8"/>
      <c r="D299" s="9"/>
      <c r="L299" s="16"/>
    </row>
    <row r="300" spans="2:12" s="5" customFormat="1" ht="12.75">
      <c r="B300" s="8"/>
      <c r="D300" s="9"/>
      <c r="L300" s="16"/>
    </row>
    <row r="301" spans="2:12" s="5" customFormat="1" ht="12.75">
      <c r="B301" s="8"/>
      <c r="D301" s="9"/>
      <c r="L301" s="16"/>
    </row>
    <row r="302" spans="2:12" s="5" customFormat="1" ht="12.75">
      <c r="B302" s="8"/>
      <c r="D302" s="9"/>
      <c r="L302" s="16"/>
    </row>
    <row r="303" spans="2:12" s="5" customFormat="1" ht="12.75">
      <c r="B303" s="8"/>
      <c r="D303" s="9"/>
      <c r="L303" s="16"/>
    </row>
    <row r="304" spans="2:12" s="5" customFormat="1" ht="12.75">
      <c r="B304" s="8"/>
      <c r="D304" s="9"/>
      <c r="L304" s="16"/>
    </row>
    <row r="305" spans="2:12" s="5" customFormat="1" ht="12.75">
      <c r="B305" s="8"/>
      <c r="D305" s="9"/>
      <c r="L305" s="16"/>
    </row>
    <row r="306" spans="2:12" s="5" customFormat="1" ht="12.75">
      <c r="B306" s="8"/>
      <c r="D306" s="9"/>
      <c r="L306" s="16"/>
    </row>
    <row r="307" spans="2:12" s="5" customFormat="1" ht="12.75">
      <c r="B307" s="8"/>
      <c r="D307" s="9"/>
      <c r="L307" s="16"/>
    </row>
    <row r="308" spans="2:12" s="5" customFormat="1" ht="12.75">
      <c r="B308" s="8"/>
      <c r="D308" s="9"/>
      <c r="L308" s="16"/>
    </row>
    <row r="309" spans="2:12" s="5" customFormat="1" ht="12.75">
      <c r="B309" s="8"/>
      <c r="D309" s="9"/>
      <c r="L309" s="16"/>
    </row>
    <row r="310" spans="2:12" s="5" customFormat="1" ht="12.75">
      <c r="B310" s="8"/>
      <c r="D310" s="9"/>
      <c r="L310" s="16"/>
    </row>
    <row r="311" spans="2:12" s="5" customFormat="1" ht="12.75">
      <c r="B311" s="8"/>
      <c r="D311" s="9"/>
      <c r="L311" s="16"/>
    </row>
    <row r="312" spans="2:12" s="5" customFormat="1" ht="12.75">
      <c r="B312" s="8"/>
      <c r="D312" s="9"/>
      <c r="L312" s="16"/>
    </row>
    <row r="313" spans="2:12" s="5" customFormat="1" ht="12.75">
      <c r="B313" s="8"/>
      <c r="D313" s="9"/>
      <c r="L313" s="16"/>
    </row>
    <row r="314" spans="2:12" s="5" customFormat="1" ht="12.75">
      <c r="B314" s="8"/>
      <c r="D314" s="9"/>
      <c r="L314" s="16"/>
    </row>
    <row r="315" spans="2:12" s="5" customFormat="1" ht="12.75">
      <c r="B315" s="8"/>
      <c r="D315" s="9"/>
      <c r="L315" s="16"/>
    </row>
    <row r="316" spans="2:12" s="5" customFormat="1" ht="12.75">
      <c r="B316" s="8"/>
      <c r="D316" s="9"/>
      <c r="L316" s="16"/>
    </row>
    <row r="317" spans="2:12" s="5" customFormat="1" ht="12.75">
      <c r="B317" s="8"/>
      <c r="D317" s="9"/>
      <c r="L317" s="16"/>
    </row>
    <row r="318" spans="2:12" s="5" customFormat="1" ht="12.75">
      <c r="B318" s="8"/>
      <c r="D318" s="9"/>
      <c r="L318" s="16"/>
    </row>
    <row r="319" spans="2:12" s="5" customFormat="1" ht="12.75">
      <c r="B319" s="8"/>
      <c r="D319" s="9"/>
      <c r="L319" s="16"/>
    </row>
    <row r="320" spans="2:12" s="5" customFormat="1" ht="12.75">
      <c r="B320" s="8"/>
      <c r="D320" s="9"/>
      <c r="L320" s="16"/>
    </row>
    <row r="321" spans="2:12" s="5" customFormat="1" ht="12.75">
      <c r="B321" s="8"/>
      <c r="D321" s="9"/>
      <c r="L321" s="16"/>
    </row>
    <row r="322" spans="2:12" s="5" customFormat="1" ht="12.75">
      <c r="B322" s="8"/>
      <c r="D322" s="9"/>
      <c r="L322" s="16"/>
    </row>
    <row r="323" spans="2:12" s="5" customFormat="1" ht="12.75">
      <c r="B323" s="8"/>
      <c r="D323" s="9"/>
      <c r="L323" s="16"/>
    </row>
    <row r="324" spans="2:12" s="5" customFormat="1" ht="12.75">
      <c r="B324" s="8"/>
      <c r="D324" s="9"/>
      <c r="L324" s="16"/>
    </row>
    <row r="325" spans="2:12" s="5" customFormat="1" ht="12.75">
      <c r="B325" s="8"/>
      <c r="D325" s="9"/>
      <c r="L325" s="16"/>
    </row>
    <row r="326" spans="2:12" s="5" customFormat="1" ht="12.75">
      <c r="B326" s="8"/>
      <c r="D326" s="9"/>
      <c r="L326" s="16"/>
    </row>
    <row r="327" spans="2:12" s="5" customFormat="1" ht="12.75">
      <c r="B327" s="8"/>
      <c r="D327" s="9"/>
      <c r="L327" s="16"/>
    </row>
    <row r="328" spans="2:12" s="5" customFormat="1" ht="12.75">
      <c r="B328" s="8"/>
      <c r="D328" s="9"/>
      <c r="L328" s="16"/>
    </row>
    <row r="329" spans="2:12" s="5" customFormat="1" ht="12.75">
      <c r="B329" s="8"/>
      <c r="D329" s="9"/>
      <c r="L329" s="16"/>
    </row>
    <row r="330" spans="2:12" s="5" customFormat="1" ht="12.75">
      <c r="B330" s="8"/>
      <c r="D330" s="9"/>
      <c r="L330" s="16"/>
    </row>
    <row r="331" spans="2:12" s="5" customFormat="1" ht="12.75">
      <c r="B331" s="8"/>
      <c r="D331" s="9"/>
      <c r="L331" s="16"/>
    </row>
    <row r="332" spans="2:12" s="5" customFormat="1" ht="12.75">
      <c r="B332" s="8"/>
      <c r="D332" s="9"/>
      <c r="L332" s="16"/>
    </row>
    <row r="333" spans="2:12" s="5" customFormat="1" ht="12.75">
      <c r="B333" s="8"/>
      <c r="D333" s="9"/>
      <c r="L333" s="16"/>
    </row>
    <row r="334" spans="2:12" s="5" customFormat="1" ht="12.75">
      <c r="B334" s="8"/>
      <c r="D334" s="9"/>
      <c r="L334" s="16"/>
    </row>
    <row r="335" spans="2:12" s="5" customFormat="1" ht="12.75">
      <c r="B335" s="8"/>
      <c r="D335" s="9"/>
      <c r="L335" s="16"/>
    </row>
    <row r="336" spans="2:12" s="5" customFormat="1" ht="12.75">
      <c r="B336" s="8"/>
      <c r="D336" s="9"/>
      <c r="L336" s="16"/>
    </row>
    <row r="337" spans="2:12" s="5" customFormat="1" ht="12.75">
      <c r="B337" s="8"/>
      <c r="D337" s="9"/>
      <c r="L337" s="16"/>
    </row>
    <row r="338" spans="2:12" s="5" customFormat="1" ht="12.75">
      <c r="B338" s="8"/>
      <c r="D338" s="9"/>
      <c r="L338" s="16"/>
    </row>
    <row r="339" spans="2:12" s="5" customFormat="1" ht="12.75">
      <c r="B339" s="8"/>
      <c r="D339" s="9"/>
      <c r="L339" s="16"/>
    </row>
    <row r="340" spans="2:12" s="5" customFormat="1" ht="12.75">
      <c r="B340" s="8"/>
      <c r="D340" s="9"/>
      <c r="L340" s="16"/>
    </row>
    <row r="341" spans="2:12" s="5" customFormat="1" ht="12.75">
      <c r="B341" s="8"/>
      <c r="D341" s="9"/>
      <c r="L341" s="16"/>
    </row>
    <row r="342" spans="2:12" s="5" customFormat="1" ht="12.75">
      <c r="B342" s="8"/>
      <c r="D342" s="9"/>
      <c r="L342" s="16"/>
    </row>
    <row r="343" spans="2:12" s="5" customFormat="1" ht="12.75">
      <c r="B343" s="8"/>
      <c r="D343" s="9"/>
      <c r="L343" s="16"/>
    </row>
    <row r="344" spans="2:12" s="5" customFormat="1" ht="12.75">
      <c r="B344" s="8"/>
      <c r="D344" s="9"/>
      <c r="L344" s="16"/>
    </row>
    <row r="345" spans="2:12" s="5" customFormat="1" ht="12.75">
      <c r="B345" s="8"/>
      <c r="D345" s="9"/>
      <c r="L345" s="16"/>
    </row>
    <row r="346" spans="2:12" s="5" customFormat="1" ht="12.75">
      <c r="B346" s="8"/>
      <c r="D346" s="9"/>
      <c r="L346" s="16"/>
    </row>
    <row r="347" spans="2:12" s="5" customFormat="1" ht="12.75">
      <c r="B347" s="8"/>
      <c r="D347" s="9"/>
      <c r="L347" s="16"/>
    </row>
    <row r="348" spans="2:12" s="5" customFormat="1" ht="12.75">
      <c r="B348" s="8"/>
      <c r="D348" s="9"/>
      <c r="L348" s="16"/>
    </row>
    <row r="349" spans="2:12" s="5" customFormat="1" ht="12.75">
      <c r="B349" s="8"/>
      <c r="D349" s="9"/>
      <c r="L349" s="16"/>
    </row>
    <row r="350" spans="2:12" s="5" customFormat="1" ht="12.75">
      <c r="B350" s="8"/>
      <c r="D350" s="9"/>
      <c r="L350" s="16"/>
    </row>
    <row r="351" spans="2:12" s="5" customFormat="1" ht="12.75">
      <c r="B351" s="8"/>
      <c r="D351" s="9"/>
      <c r="L351" s="16"/>
    </row>
    <row r="352" spans="2:12" s="5" customFormat="1" ht="12.75">
      <c r="B352" s="8"/>
      <c r="D352" s="9"/>
      <c r="L352" s="16"/>
    </row>
    <row r="353" spans="2:12" s="5" customFormat="1" ht="12.75">
      <c r="B353" s="8"/>
      <c r="D353" s="9"/>
      <c r="L353" s="16"/>
    </row>
    <row r="354" spans="2:12" s="5" customFormat="1" ht="12.75">
      <c r="B354" s="8"/>
      <c r="D354" s="9"/>
      <c r="L354" s="16"/>
    </row>
    <row r="355" spans="2:12" s="5" customFormat="1" ht="12.75">
      <c r="B355" s="8"/>
      <c r="D355" s="9"/>
      <c r="L355" s="16"/>
    </row>
    <row r="356" spans="2:12" s="5" customFormat="1" ht="12.75">
      <c r="B356" s="8"/>
      <c r="D356" s="9"/>
      <c r="L356" s="16"/>
    </row>
    <row r="357" spans="2:12" s="5" customFormat="1" ht="12.75">
      <c r="B357" s="8"/>
      <c r="D357" s="9"/>
      <c r="L357" s="16"/>
    </row>
    <row r="358" spans="2:12" s="5" customFormat="1" ht="12.75">
      <c r="B358" s="8"/>
      <c r="D358" s="9"/>
      <c r="L358" s="16"/>
    </row>
    <row r="359" spans="2:12" s="5" customFormat="1" ht="12.75">
      <c r="B359" s="8"/>
      <c r="D359" s="9"/>
      <c r="L359" s="16"/>
    </row>
    <row r="360" spans="2:12" s="5" customFormat="1" ht="12.75">
      <c r="B360" s="8"/>
      <c r="D360" s="9"/>
      <c r="L360" s="16"/>
    </row>
    <row r="361" spans="2:12" s="5" customFormat="1" ht="12.75">
      <c r="B361" s="8"/>
      <c r="D361" s="9"/>
      <c r="L361" s="16"/>
    </row>
    <row r="362" spans="2:12" s="5" customFormat="1" ht="12.75">
      <c r="B362" s="8"/>
      <c r="D362" s="9"/>
      <c r="L362" s="16"/>
    </row>
    <row r="363" spans="2:12" s="5" customFormat="1" ht="12.75">
      <c r="B363" s="8"/>
      <c r="D363" s="9"/>
      <c r="L363" s="16"/>
    </row>
    <row r="364" spans="2:12" s="5" customFormat="1" ht="12.75">
      <c r="B364" s="8"/>
      <c r="D364" s="9"/>
      <c r="L364" s="16"/>
    </row>
    <row r="365" spans="2:12" s="5" customFormat="1" ht="12.75">
      <c r="B365" s="8"/>
      <c r="D365" s="9"/>
      <c r="L365" s="16"/>
    </row>
    <row r="366" spans="2:12" s="5" customFormat="1" ht="12.75">
      <c r="B366" s="8"/>
      <c r="D366" s="9"/>
      <c r="L366" s="16"/>
    </row>
    <row r="367" spans="2:12" s="5" customFormat="1" ht="12.75">
      <c r="B367" s="8"/>
      <c r="D367" s="9"/>
      <c r="L367" s="16"/>
    </row>
    <row r="368" spans="2:12" s="5" customFormat="1" ht="12.75">
      <c r="B368" s="8"/>
      <c r="D368" s="9"/>
      <c r="L368" s="16"/>
    </row>
    <row r="369" spans="2:12" s="5" customFormat="1" ht="12.75">
      <c r="B369" s="8"/>
      <c r="D369" s="9"/>
      <c r="L369" s="16"/>
    </row>
    <row r="370" spans="2:12" s="5" customFormat="1" ht="12.75">
      <c r="B370" s="8"/>
      <c r="D370" s="9"/>
      <c r="L370" s="16"/>
    </row>
    <row r="371" spans="2:12" s="5" customFormat="1" ht="12.75">
      <c r="B371" s="8"/>
      <c r="D371" s="9"/>
      <c r="L371" s="16"/>
    </row>
    <row r="372" spans="2:12" s="5" customFormat="1" ht="12.75">
      <c r="B372" s="8"/>
      <c r="D372" s="9"/>
      <c r="L372" s="16"/>
    </row>
    <row r="373" spans="2:12" s="5" customFormat="1" ht="12.75">
      <c r="B373" s="8"/>
      <c r="D373" s="9"/>
      <c r="L373" s="16"/>
    </row>
    <row r="374" spans="2:12" s="5" customFormat="1" ht="12.75">
      <c r="B374" s="8"/>
      <c r="D374" s="9"/>
      <c r="L374" s="16"/>
    </row>
    <row r="375" spans="2:12" s="5" customFormat="1" ht="12.75">
      <c r="B375" s="8"/>
      <c r="D375" s="9"/>
      <c r="L375" s="16"/>
    </row>
    <row r="376" spans="2:12" s="5" customFormat="1" ht="12.75">
      <c r="B376" s="8"/>
      <c r="D376" s="9"/>
      <c r="L376" s="16"/>
    </row>
    <row r="377" spans="2:12" s="5" customFormat="1" ht="12.75">
      <c r="B377" s="8"/>
      <c r="D377" s="9"/>
      <c r="L377" s="16"/>
    </row>
    <row r="378" spans="2:12" s="5" customFormat="1" ht="12.75">
      <c r="B378" s="8"/>
      <c r="D378" s="9"/>
      <c r="L378" s="16"/>
    </row>
    <row r="379" spans="2:12" s="5" customFormat="1" ht="12.75">
      <c r="B379" s="8"/>
      <c r="D379" s="9"/>
      <c r="L379" s="16"/>
    </row>
    <row r="380" spans="2:12" s="5" customFormat="1" ht="12.75">
      <c r="B380" s="8"/>
      <c r="D380" s="9"/>
      <c r="L380" s="16"/>
    </row>
    <row r="381" spans="2:12" s="5" customFormat="1" ht="12.75">
      <c r="B381" s="8"/>
      <c r="D381" s="9"/>
      <c r="L381" s="16"/>
    </row>
    <row r="382" spans="2:12" s="5" customFormat="1" ht="12.75">
      <c r="B382" s="8"/>
      <c r="D382" s="9"/>
      <c r="L382" s="16"/>
    </row>
    <row r="383" spans="2:12" s="5" customFormat="1" ht="12.75">
      <c r="B383" s="8"/>
      <c r="D383" s="9"/>
      <c r="L383" s="16"/>
    </row>
    <row r="384" spans="2:12" s="5" customFormat="1" ht="12.75">
      <c r="B384" s="8"/>
      <c r="D384" s="9"/>
      <c r="L384" s="16"/>
    </row>
    <row r="385" spans="2:12" s="5" customFormat="1" ht="12.75">
      <c r="B385" s="8"/>
      <c r="D385" s="9"/>
      <c r="L385" s="16"/>
    </row>
    <row r="386" spans="2:12" s="5" customFormat="1" ht="12.75">
      <c r="B386" s="8"/>
      <c r="D386" s="9"/>
      <c r="L386" s="16"/>
    </row>
    <row r="387" spans="2:12" s="5" customFormat="1" ht="12.75">
      <c r="B387" s="8"/>
      <c r="D387" s="9"/>
      <c r="L387" s="16"/>
    </row>
    <row r="388" spans="2:12" s="5" customFormat="1" ht="12.75">
      <c r="B388" s="8"/>
      <c r="D388" s="9"/>
      <c r="L388" s="16"/>
    </row>
    <row r="389" spans="2:12" s="5" customFormat="1" ht="12.75">
      <c r="B389" s="8"/>
      <c r="D389" s="9"/>
      <c r="L389" s="16"/>
    </row>
    <row r="390" spans="2:12" s="5" customFormat="1" ht="12.75">
      <c r="B390" s="8"/>
      <c r="D390" s="9"/>
      <c r="L390" s="16"/>
    </row>
    <row r="391" spans="2:12" s="5" customFormat="1" ht="12.75">
      <c r="B391" s="8"/>
      <c r="D391" s="9"/>
      <c r="L391" s="16"/>
    </row>
    <row r="392" spans="2:12" s="5" customFormat="1" ht="12.75">
      <c r="B392" s="8"/>
      <c r="D392" s="9"/>
      <c r="L392" s="16"/>
    </row>
    <row r="393" spans="2:12" s="5" customFormat="1" ht="12.75">
      <c r="B393" s="8"/>
      <c r="D393" s="9"/>
      <c r="L393" s="16"/>
    </row>
    <row r="394" spans="2:12" s="5" customFormat="1" ht="12.75">
      <c r="B394" s="8"/>
      <c r="D394" s="9"/>
      <c r="L394" s="16"/>
    </row>
    <row r="395" spans="2:12" s="5" customFormat="1" ht="12.75">
      <c r="B395" s="8"/>
      <c r="D395" s="9"/>
      <c r="L395" s="16"/>
    </row>
    <row r="396" spans="2:12" s="5" customFormat="1" ht="12.75">
      <c r="B396" s="8"/>
      <c r="D396" s="9"/>
      <c r="L396" s="16"/>
    </row>
    <row r="397" spans="2:12" s="5" customFormat="1" ht="12.75">
      <c r="B397" s="8"/>
      <c r="D397" s="9"/>
      <c r="L397" s="16"/>
    </row>
    <row r="398" spans="2:12" s="5" customFormat="1" ht="12.75">
      <c r="B398" s="8"/>
      <c r="D398" s="9"/>
      <c r="L398" s="16"/>
    </row>
    <row r="399" spans="2:12" s="5" customFormat="1" ht="12.75">
      <c r="B399" s="8"/>
      <c r="D399" s="9"/>
      <c r="L399" s="16"/>
    </row>
    <row r="400" spans="2:12" s="5" customFormat="1" ht="12.75">
      <c r="B400" s="8"/>
      <c r="D400" s="9"/>
      <c r="L400" s="16"/>
    </row>
    <row r="401" spans="2:12" s="5" customFormat="1" ht="12.75">
      <c r="B401" s="8"/>
      <c r="D401" s="9"/>
      <c r="L401" s="16"/>
    </row>
    <row r="402" spans="2:12" s="5" customFormat="1" ht="12.75">
      <c r="B402" s="8"/>
      <c r="D402" s="9"/>
      <c r="L402" s="16"/>
    </row>
    <row r="403" spans="2:12" s="5" customFormat="1" ht="12.75">
      <c r="B403" s="8"/>
      <c r="D403" s="9"/>
      <c r="L403" s="16"/>
    </row>
    <row r="404" spans="2:12" s="5" customFormat="1" ht="12.75">
      <c r="B404" s="8"/>
      <c r="D404" s="9"/>
      <c r="L404" s="16"/>
    </row>
    <row r="405" spans="2:12" s="5" customFormat="1" ht="12.75">
      <c r="B405" s="8"/>
      <c r="D405" s="9"/>
      <c r="L405" s="16"/>
    </row>
    <row r="406" spans="2:12" s="5" customFormat="1" ht="12.75">
      <c r="B406" s="8"/>
      <c r="D406" s="9"/>
      <c r="L406" s="16"/>
    </row>
    <row r="407" spans="2:12" s="5" customFormat="1" ht="12.75">
      <c r="B407" s="8"/>
      <c r="D407" s="9"/>
      <c r="L407" s="16"/>
    </row>
    <row r="408" spans="2:12" s="5" customFormat="1" ht="12.75">
      <c r="B408" s="8"/>
      <c r="D408" s="9"/>
      <c r="L408" s="16"/>
    </row>
    <row r="409" spans="2:12" s="5" customFormat="1" ht="12.75">
      <c r="B409" s="8"/>
      <c r="D409" s="9"/>
      <c r="L409" s="16"/>
    </row>
    <row r="410" spans="2:12" s="5" customFormat="1" ht="12.75">
      <c r="B410" s="8"/>
      <c r="D410" s="9"/>
      <c r="L410" s="16"/>
    </row>
    <row r="411" spans="2:12" s="5" customFormat="1" ht="12.75">
      <c r="B411" s="8"/>
      <c r="D411" s="9"/>
      <c r="L411" s="16"/>
    </row>
    <row r="412" spans="2:12" s="5" customFormat="1" ht="12.75">
      <c r="B412" s="8"/>
      <c r="D412" s="9"/>
      <c r="L412" s="16"/>
    </row>
    <row r="413" spans="2:12" s="5" customFormat="1" ht="12.75">
      <c r="B413" s="8"/>
      <c r="D413" s="9"/>
      <c r="L413" s="16"/>
    </row>
    <row r="414" spans="2:12" s="5" customFormat="1" ht="12.75">
      <c r="B414" s="8"/>
      <c r="D414" s="9"/>
      <c r="L414" s="16"/>
    </row>
    <row r="415" spans="2:12" s="5" customFormat="1" ht="12.75">
      <c r="B415" s="8"/>
      <c r="D415" s="9"/>
      <c r="L415" s="16"/>
    </row>
    <row r="416" spans="2:12" s="5" customFormat="1" ht="12.75">
      <c r="B416" s="8"/>
      <c r="D416" s="9"/>
      <c r="L416" s="16"/>
    </row>
    <row r="417" spans="2:12" s="5" customFormat="1" ht="12.75">
      <c r="B417" s="8"/>
      <c r="D417" s="9"/>
      <c r="L417" s="16"/>
    </row>
    <row r="418" spans="2:12" s="5" customFormat="1" ht="12.75">
      <c r="B418" s="8"/>
      <c r="D418" s="9"/>
      <c r="L418" s="16"/>
    </row>
    <row r="419" spans="2:12" s="5" customFormat="1" ht="12.75">
      <c r="B419" s="8"/>
      <c r="D419" s="9"/>
      <c r="L419" s="16"/>
    </row>
    <row r="420" spans="2:12" s="5" customFormat="1" ht="12.75">
      <c r="B420" s="8"/>
      <c r="D420" s="9"/>
      <c r="L420" s="16"/>
    </row>
    <row r="421" spans="2:12" s="5" customFormat="1" ht="12.75">
      <c r="B421" s="8"/>
      <c r="D421" s="9"/>
      <c r="L421" s="16"/>
    </row>
    <row r="422" spans="2:12" s="5" customFormat="1" ht="12.75">
      <c r="B422" s="8"/>
      <c r="D422" s="9"/>
      <c r="L422" s="16"/>
    </row>
    <row r="423" spans="2:12" s="5" customFormat="1" ht="12.75">
      <c r="B423" s="8"/>
      <c r="D423" s="9"/>
      <c r="L423" s="16"/>
    </row>
    <row r="424" spans="2:12" s="5" customFormat="1" ht="12.75">
      <c r="B424" s="8"/>
      <c r="D424" s="9"/>
      <c r="L424" s="16"/>
    </row>
    <row r="425" spans="2:12" s="5" customFormat="1" ht="12.75">
      <c r="B425" s="8"/>
      <c r="D425" s="9"/>
      <c r="L425" s="16"/>
    </row>
    <row r="426" spans="2:12" s="5" customFormat="1" ht="12.75">
      <c r="B426" s="8"/>
      <c r="D426" s="9"/>
      <c r="L426" s="16"/>
    </row>
    <row r="427" spans="2:12" s="5" customFormat="1" ht="12.75">
      <c r="B427" s="8"/>
      <c r="D427" s="9"/>
      <c r="L427" s="16"/>
    </row>
    <row r="428" spans="2:12" s="5" customFormat="1" ht="12.75">
      <c r="B428" s="8"/>
      <c r="D428" s="9"/>
      <c r="L428" s="16"/>
    </row>
    <row r="429" spans="2:12" s="5" customFormat="1" ht="12.75">
      <c r="B429" s="8"/>
      <c r="D429" s="9"/>
      <c r="L429" s="16"/>
    </row>
    <row r="430" spans="2:12" s="5" customFormat="1" ht="12.75">
      <c r="B430" s="8"/>
      <c r="D430" s="9"/>
      <c r="L430" s="16"/>
    </row>
    <row r="431" spans="2:12" s="5" customFormat="1" ht="12.75">
      <c r="B431" s="8"/>
      <c r="D431" s="9"/>
      <c r="L431" s="16"/>
    </row>
    <row r="432" spans="2:12" s="5" customFormat="1" ht="12.75">
      <c r="B432" s="8"/>
      <c r="D432" s="9"/>
      <c r="L432" s="16"/>
    </row>
    <row r="433" spans="2:12" s="5" customFormat="1" ht="12.75">
      <c r="B433" s="8"/>
      <c r="D433" s="9"/>
      <c r="L433" s="16"/>
    </row>
    <row r="434" spans="2:12" s="5" customFormat="1" ht="12.75">
      <c r="B434" s="8"/>
      <c r="D434" s="9"/>
      <c r="L434" s="16"/>
    </row>
    <row r="435" spans="2:12" s="5" customFormat="1" ht="12.75">
      <c r="B435" s="8"/>
      <c r="D435" s="9"/>
      <c r="L435" s="16"/>
    </row>
    <row r="436" spans="2:12" s="5" customFormat="1" ht="12.75">
      <c r="B436" s="8"/>
      <c r="D436" s="9"/>
      <c r="L436" s="16"/>
    </row>
    <row r="437" spans="2:12" s="5" customFormat="1" ht="12.75">
      <c r="B437" s="8"/>
      <c r="D437" s="9"/>
      <c r="L437" s="16"/>
    </row>
    <row r="438" spans="2:12" s="5" customFormat="1" ht="12.75">
      <c r="B438" s="8"/>
      <c r="D438" s="9"/>
      <c r="L438" s="16"/>
    </row>
    <row r="439" spans="2:12" s="5" customFormat="1" ht="12.75">
      <c r="B439" s="8"/>
      <c r="D439" s="9"/>
      <c r="L439" s="16"/>
    </row>
    <row r="440" spans="2:12" s="5" customFormat="1" ht="12.75">
      <c r="B440" s="8"/>
      <c r="D440" s="9"/>
      <c r="L440" s="16"/>
    </row>
    <row r="441" spans="2:12" s="5" customFormat="1" ht="12.75">
      <c r="B441" s="8"/>
      <c r="D441" s="9"/>
      <c r="L441" s="16"/>
    </row>
    <row r="442" spans="2:12" s="5" customFormat="1" ht="12.75">
      <c r="B442" s="8"/>
      <c r="D442" s="9"/>
      <c r="L442" s="16"/>
    </row>
    <row r="443" spans="2:12" s="5" customFormat="1" ht="12.75">
      <c r="B443" s="8"/>
      <c r="D443" s="9"/>
      <c r="L443" s="16"/>
    </row>
    <row r="444" spans="2:12" s="5" customFormat="1" ht="12.75">
      <c r="B444" s="8"/>
      <c r="D444" s="9"/>
      <c r="L444" s="16"/>
    </row>
    <row r="445" spans="2:12" s="5" customFormat="1" ht="12.75">
      <c r="B445" s="8"/>
      <c r="D445" s="9"/>
      <c r="L445" s="16"/>
    </row>
    <row r="446" spans="2:12" s="5" customFormat="1" ht="12.75">
      <c r="B446" s="8"/>
      <c r="D446" s="9"/>
      <c r="L446" s="16"/>
    </row>
    <row r="447" spans="2:12" s="5" customFormat="1" ht="12.75">
      <c r="B447" s="8"/>
      <c r="D447" s="9"/>
      <c r="L447" s="16"/>
    </row>
    <row r="448" spans="2:12" s="5" customFormat="1" ht="12.75">
      <c r="B448" s="8"/>
      <c r="D448" s="9"/>
      <c r="L448" s="16"/>
    </row>
    <row r="449" spans="2:12" s="5" customFormat="1" ht="12.75">
      <c r="B449" s="8"/>
      <c r="D449" s="9"/>
      <c r="L449" s="16"/>
    </row>
    <row r="450" spans="2:12" s="5" customFormat="1" ht="12.75">
      <c r="B450" s="8"/>
      <c r="D450" s="9"/>
      <c r="L450" s="16"/>
    </row>
    <row r="451" spans="2:12" s="5" customFormat="1" ht="12.75">
      <c r="B451" s="8"/>
      <c r="D451" s="9"/>
      <c r="L451" s="16"/>
    </row>
    <row r="452" spans="2:12" s="5" customFormat="1" ht="12.75">
      <c r="B452" s="8"/>
      <c r="D452" s="9"/>
      <c r="L452" s="16"/>
    </row>
    <row r="453" spans="2:12" s="5" customFormat="1" ht="12.75">
      <c r="B453" s="8"/>
      <c r="D453" s="9"/>
      <c r="L453" s="16"/>
    </row>
    <row r="454" spans="2:12" s="5" customFormat="1" ht="12.75">
      <c r="B454" s="8"/>
      <c r="D454" s="9"/>
      <c r="L454" s="16"/>
    </row>
    <row r="455" spans="2:12" s="5" customFormat="1" ht="12.75">
      <c r="B455" s="8"/>
      <c r="D455" s="9"/>
      <c r="L455" s="16"/>
    </row>
    <row r="456" spans="2:12" s="5" customFormat="1" ht="12.75">
      <c r="B456" s="8"/>
      <c r="D456" s="9"/>
      <c r="L456" s="16"/>
    </row>
    <row r="457" spans="2:12" s="5" customFormat="1" ht="12.75">
      <c r="B457" s="8"/>
      <c r="D457" s="9"/>
      <c r="L457" s="16"/>
    </row>
    <row r="458" spans="2:12" s="5" customFormat="1" ht="12.75">
      <c r="B458" s="8"/>
      <c r="D458" s="9"/>
      <c r="L458" s="16"/>
    </row>
    <row r="459" spans="2:12" s="5" customFormat="1" ht="12.75">
      <c r="B459" s="8"/>
      <c r="D459" s="9"/>
      <c r="L459" s="16"/>
    </row>
    <row r="460" spans="2:12" s="5" customFormat="1" ht="12.75">
      <c r="B460" s="8"/>
      <c r="D460" s="9"/>
      <c r="L460" s="16"/>
    </row>
    <row r="461" spans="2:12" s="5" customFormat="1" ht="12.75">
      <c r="B461" s="8"/>
      <c r="D461" s="9"/>
      <c r="L461" s="16"/>
    </row>
    <row r="462" spans="2:12" s="5" customFormat="1" ht="12.75">
      <c r="B462" s="8"/>
      <c r="D462" s="9"/>
      <c r="L462" s="16"/>
    </row>
    <row r="463" spans="2:12" s="5" customFormat="1" ht="12.75">
      <c r="B463" s="8"/>
      <c r="D463" s="9"/>
      <c r="L463" s="16"/>
    </row>
    <row r="464" spans="2:12" s="5" customFormat="1" ht="12.75">
      <c r="B464" s="8"/>
      <c r="D464" s="9"/>
      <c r="L464" s="16"/>
    </row>
    <row r="465" spans="2:12" s="5" customFormat="1" ht="12.75">
      <c r="B465" s="8"/>
      <c r="D465" s="9"/>
      <c r="L465" s="16"/>
    </row>
    <row r="466" spans="2:12" s="5" customFormat="1" ht="12.75">
      <c r="B466" s="8"/>
      <c r="D466" s="9"/>
      <c r="L466" s="16"/>
    </row>
    <row r="467" spans="2:12" s="5" customFormat="1" ht="12.75">
      <c r="B467" s="8"/>
      <c r="D467" s="9"/>
      <c r="L467" s="16"/>
    </row>
    <row r="468" spans="2:12" s="5" customFormat="1" ht="12.75">
      <c r="B468" s="8"/>
      <c r="D468" s="9"/>
      <c r="L468" s="16"/>
    </row>
    <row r="469" spans="2:12" s="5" customFormat="1" ht="12.75">
      <c r="B469" s="8"/>
      <c r="D469" s="9"/>
      <c r="L469" s="16"/>
    </row>
    <row r="470" spans="2:12" s="5" customFormat="1" ht="12.75">
      <c r="B470" s="8"/>
      <c r="D470" s="9"/>
      <c r="L470" s="16"/>
    </row>
    <row r="471" spans="2:12" s="5" customFormat="1" ht="12.75">
      <c r="B471" s="8"/>
      <c r="D471" s="9"/>
      <c r="L471" s="16"/>
    </row>
    <row r="472" spans="2:12" s="5" customFormat="1" ht="12.75">
      <c r="B472" s="8"/>
      <c r="D472" s="9"/>
      <c r="L472" s="16"/>
    </row>
    <row r="473" spans="2:12" s="5" customFormat="1" ht="12.75">
      <c r="B473" s="8"/>
      <c r="D473" s="9"/>
      <c r="L473" s="16"/>
    </row>
    <row r="474" spans="2:12" s="5" customFormat="1" ht="12.75">
      <c r="B474" s="8"/>
      <c r="D474" s="9"/>
      <c r="L474" s="16"/>
    </row>
    <row r="475" spans="2:12" s="5" customFormat="1" ht="12.75">
      <c r="B475" s="8"/>
      <c r="D475" s="9"/>
      <c r="L475" s="16"/>
    </row>
    <row r="476" spans="2:12" s="5" customFormat="1" ht="12.75">
      <c r="B476" s="8"/>
      <c r="D476" s="9"/>
      <c r="L476" s="16"/>
    </row>
    <row r="477" spans="2:12" s="5" customFormat="1" ht="12.75">
      <c r="B477" s="8"/>
      <c r="D477" s="9"/>
      <c r="L477" s="16"/>
    </row>
    <row r="478" spans="2:12" s="5" customFormat="1" ht="12.75">
      <c r="B478" s="8"/>
      <c r="D478" s="9"/>
      <c r="L478" s="16"/>
    </row>
    <row r="479" spans="2:12" s="5" customFormat="1" ht="12.75">
      <c r="B479" s="8"/>
      <c r="D479" s="9"/>
      <c r="L479" s="16"/>
    </row>
    <row r="480" spans="2:12" s="5" customFormat="1" ht="12.75">
      <c r="B480" s="8"/>
      <c r="D480" s="9"/>
      <c r="L480" s="16"/>
    </row>
    <row r="481" spans="2:12" s="5" customFormat="1" ht="12.75">
      <c r="B481" s="8"/>
      <c r="D481" s="9"/>
      <c r="L481" s="16"/>
    </row>
    <row r="482" spans="2:12" s="5" customFormat="1" ht="12.75">
      <c r="B482" s="8"/>
      <c r="D482" s="9"/>
      <c r="L482" s="16"/>
    </row>
    <row r="483" spans="2:12" s="5" customFormat="1" ht="12.75">
      <c r="B483" s="8"/>
      <c r="D483" s="9"/>
      <c r="L483" s="16"/>
    </row>
    <row r="484" spans="2:12" s="5" customFormat="1" ht="12.75">
      <c r="B484" s="8"/>
      <c r="D484" s="9"/>
      <c r="L484" s="16"/>
    </row>
    <row r="485" spans="2:12" s="5" customFormat="1" ht="12.75">
      <c r="B485" s="8"/>
      <c r="D485" s="9"/>
      <c r="L485" s="16"/>
    </row>
    <row r="486" spans="2:12" s="5" customFormat="1" ht="12.75">
      <c r="B486" s="8"/>
      <c r="D486" s="9"/>
      <c r="L486" s="16"/>
    </row>
    <row r="487" spans="2:12" s="5" customFormat="1" ht="12.75">
      <c r="B487" s="8"/>
      <c r="D487" s="9"/>
      <c r="L487" s="16"/>
    </row>
    <row r="488" spans="2:12" s="5" customFormat="1" ht="12.75">
      <c r="B488" s="8"/>
      <c r="D488" s="9"/>
      <c r="L488" s="16"/>
    </row>
    <row r="489" spans="2:12" s="5" customFormat="1" ht="12.75">
      <c r="B489" s="8"/>
      <c r="D489" s="9"/>
      <c r="L489" s="16"/>
    </row>
    <row r="490" spans="2:12" s="5" customFormat="1" ht="12.75">
      <c r="B490" s="8"/>
      <c r="D490" s="9"/>
      <c r="L490" s="16"/>
    </row>
    <row r="491" spans="2:12" s="5" customFormat="1" ht="12.75">
      <c r="B491" s="8"/>
      <c r="D491" s="9"/>
      <c r="L491" s="16"/>
    </row>
    <row r="492" spans="2:12" s="5" customFormat="1" ht="12.75">
      <c r="B492" s="8"/>
      <c r="D492" s="9"/>
      <c r="L492" s="16"/>
    </row>
    <row r="493" spans="2:12" s="5" customFormat="1" ht="12.75">
      <c r="B493" s="8"/>
      <c r="D493" s="9"/>
      <c r="L493" s="16"/>
    </row>
    <row r="494" spans="2:12" s="5" customFormat="1" ht="12.75">
      <c r="B494" s="8"/>
      <c r="D494" s="9"/>
      <c r="L494" s="16"/>
    </row>
    <row r="495" spans="2:12" s="5" customFormat="1" ht="12.75">
      <c r="B495" s="8"/>
      <c r="D495" s="9"/>
      <c r="L495" s="16"/>
    </row>
    <row r="496" spans="2:12" s="5" customFormat="1" ht="12.75">
      <c r="B496" s="8"/>
      <c r="D496" s="9"/>
      <c r="L496" s="16"/>
    </row>
    <row r="497" spans="2:12" s="5" customFormat="1" ht="12.75">
      <c r="B497" s="8"/>
      <c r="D497" s="9"/>
      <c r="L497" s="16"/>
    </row>
    <row r="498" spans="2:12" s="5" customFormat="1" ht="12.75">
      <c r="B498" s="8"/>
      <c r="D498" s="9"/>
      <c r="L498" s="16"/>
    </row>
    <row r="499" spans="2:12" s="5" customFormat="1" ht="12.75">
      <c r="B499" s="8"/>
      <c r="D499" s="9"/>
      <c r="L499" s="16"/>
    </row>
    <row r="500" spans="2:12" s="5" customFormat="1" ht="12.75">
      <c r="B500" s="8"/>
      <c r="D500" s="9"/>
      <c r="L500" s="16"/>
    </row>
    <row r="501" spans="2:12" s="5" customFormat="1" ht="12.75">
      <c r="B501" s="8"/>
      <c r="D501" s="9"/>
      <c r="L501" s="16"/>
    </row>
    <row r="502" spans="2:12" s="5" customFormat="1" ht="12.75">
      <c r="B502" s="8"/>
      <c r="D502" s="9"/>
      <c r="L502" s="16"/>
    </row>
    <row r="503" spans="2:12" s="5" customFormat="1" ht="12.75">
      <c r="B503" s="8"/>
      <c r="D503" s="9"/>
      <c r="L503" s="16"/>
    </row>
    <row r="504" spans="2:12" s="5" customFormat="1" ht="12.75">
      <c r="B504" s="8"/>
      <c r="D504" s="9"/>
      <c r="L504" s="16"/>
    </row>
    <row r="505" spans="2:12" s="5" customFormat="1" ht="12.75">
      <c r="B505" s="8"/>
      <c r="D505" s="9"/>
      <c r="L505" s="16"/>
    </row>
    <row r="506" spans="2:12" s="5" customFormat="1" ht="12.75">
      <c r="B506" s="8"/>
      <c r="D506" s="9"/>
      <c r="L506" s="16"/>
    </row>
    <row r="507" spans="2:12" s="5" customFormat="1" ht="12.75">
      <c r="B507" s="8"/>
      <c r="D507" s="9"/>
      <c r="L507" s="16"/>
    </row>
    <row r="508" spans="2:12" s="5" customFormat="1" ht="12.75">
      <c r="B508" s="8"/>
      <c r="D508" s="9"/>
      <c r="L508" s="16"/>
    </row>
    <row r="509" spans="2:12" s="5" customFormat="1" ht="12.75">
      <c r="B509" s="8"/>
      <c r="D509" s="9"/>
      <c r="L509" s="16"/>
    </row>
    <row r="510" spans="2:12" s="5" customFormat="1" ht="12.75">
      <c r="B510" s="8"/>
      <c r="D510" s="9"/>
      <c r="L510" s="16"/>
    </row>
    <row r="511" spans="2:12" s="5" customFormat="1" ht="12.75">
      <c r="B511" s="8"/>
      <c r="D511" s="9"/>
      <c r="L511" s="16"/>
    </row>
    <row r="512" spans="2:12" s="5" customFormat="1" ht="12.75">
      <c r="B512" s="8"/>
      <c r="D512" s="9"/>
      <c r="L512" s="16"/>
    </row>
    <row r="513" spans="2:12" s="5" customFormat="1" ht="12.75">
      <c r="B513" s="8"/>
      <c r="D513" s="9"/>
      <c r="L513" s="16"/>
    </row>
    <row r="514" spans="2:12" s="5" customFormat="1" ht="12.75">
      <c r="B514" s="8"/>
      <c r="D514" s="9"/>
      <c r="L514" s="16"/>
    </row>
    <row r="515" spans="2:12" s="5" customFormat="1" ht="12.75">
      <c r="B515" s="8"/>
      <c r="D515" s="9"/>
      <c r="L515" s="16"/>
    </row>
    <row r="516" spans="2:12" s="5" customFormat="1" ht="12.75">
      <c r="B516" s="8"/>
      <c r="D516" s="9"/>
      <c r="L516" s="16"/>
    </row>
    <row r="517" spans="2:12" s="5" customFormat="1" ht="12.75">
      <c r="B517" s="8"/>
      <c r="D517" s="9"/>
      <c r="L517" s="16"/>
    </row>
    <row r="518" spans="2:12" s="5" customFormat="1" ht="12.75">
      <c r="B518" s="8"/>
      <c r="D518" s="9"/>
      <c r="L518" s="16"/>
    </row>
    <row r="519" spans="2:12" s="5" customFormat="1" ht="12.75">
      <c r="B519" s="8"/>
      <c r="D519" s="9"/>
      <c r="L519" s="16"/>
    </row>
    <row r="520" spans="2:12" s="5" customFormat="1" ht="12.75">
      <c r="B520" s="8"/>
      <c r="D520" s="9"/>
      <c r="L520" s="16"/>
    </row>
    <row r="521" spans="2:12" s="5" customFormat="1" ht="12.75">
      <c r="B521" s="8"/>
      <c r="D521" s="9"/>
      <c r="L521" s="16"/>
    </row>
    <row r="522" spans="2:12" s="5" customFormat="1" ht="12.75">
      <c r="B522" s="8"/>
      <c r="D522" s="9"/>
      <c r="L522" s="16"/>
    </row>
    <row r="523" spans="2:12" s="5" customFormat="1" ht="12.75">
      <c r="B523" s="8"/>
      <c r="D523" s="9"/>
      <c r="L523" s="16"/>
    </row>
    <row r="524" spans="2:12" s="5" customFormat="1" ht="12.75">
      <c r="B524" s="8"/>
      <c r="D524" s="9"/>
      <c r="L524" s="16"/>
    </row>
    <row r="525" spans="2:12" s="5" customFormat="1" ht="12.75">
      <c r="B525" s="8"/>
      <c r="D525" s="9"/>
      <c r="L525" s="16"/>
    </row>
    <row r="526" spans="2:12" s="5" customFormat="1" ht="12.75">
      <c r="B526" s="8"/>
      <c r="D526" s="9"/>
      <c r="L526" s="16"/>
    </row>
    <row r="527" spans="2:12" s="5" customFormat="1" ht="12.75">
      <c r="B527" s="8"/>
      <c r="D527" s="9"/>
      <c r="L527" s="16"/>
    </row>
    <row r="528" spans="2:12" s="5" customFormat="1" ht="12.75">
      <c r="B528" s="8"/>
      <c r="D528" s="9"/>
      <c r="L528" s="16"/>
    </row>
    <row r="529" spans="2:12" s="5" customFormat="1" ht="12.75">
      <c r="B529" s="8"/>
      <c r="D529" s="9"/>
      <c r="L529" s="16"/>
    </row>
    <row r="530" spans="2:12" s="5" customFormat="1" ht="12.75">
      <c r="B530" s="8"/>
      <c r="D530" s="9"/>
      <c r="L530" s="16"/>
    </row>
    <row r="531" spans="2:12" s="5" customFormat="1" ht="12.75">
      <c r="B531" s="8"/>
      <c r="D531" s="9"/>
      <c r="L531" s="16"/>
    </row>
    <row r="532" spans="2:12" s="5" customFormat="1" ht="12.75">
      <c r="B532" s="8"/>
      <c r="D532" s="9"/>
      <c r="L532" s="16"/>
    </row>
    <row r="533" spans="2:12" s="5" customFormat="1" ht="12.75">
      <c r="B533" s="8"/>
      <c r="D533" s="9"/>
      <c r="L533" s="16"/>
    </row>
    <row r="534" spans="2:12" s="5" customFormat="1" ht="12.75">
      <c r="B534" s="8"/>
      <c r="D534" s="9"/>
      <c r="L534" s="16"/>
    </row>
    <row r="535" spans="2:12" s="5" customFormat="1" ht="12.75">
      <c r="B535" s="8"/>
      <c r="D535" s="9"/>
      <c r="L535" s="16"/>
    </row>
    <row r="536" spans="2:12" s="5" customFormat="1" ht="12.75">
      <c r="B536" s="8"/>
      <c r="D536" s="9"/>
      <c r="L536" s="16"/>
    </row>
    <row r="537" spans="2:12" s="5" customFormat="1" ht="12.75">
      <c r="B537" s="8"/>
      <c r="D537" s="9"/>
      <c r="L537" s="16"/>
    </row>
    <row r="538" spans="2:12" s="5" customFormat="1" ht="12.75">
      <c r="B538" s="8"/>
      <c r="D538" s="9"/>
      <c r="L538" s="16"/>
    </row>
    <row r="539" spans="2:12" s="5" customFormat="1" ht="12.75">
      <c r="B539" s="8"/>
      <c r="D539" s="9"/>
      <c r="L539" s="16"/>
    </row>
    <row r="540" spans="2:12" s="5" customFormat="1" ht="12.75">
      <c r="B540" s="8"/>
      <c r="D540" s="9"/>
      <c r="L540" s="16"/>
    </row>
    <row r="541" spans="2:12" s="5" customFormat="1" ht="12.75">
      <c r="B541" s="8"/>
      <c r="D541" s="9"/>
      <c r="L541" s="16"/>
    </row>
    <row r="542" spans="2:12" s="5" customFormat="1" ht="12.75">
      <c r="B542" s="8"/>
      <c r="D542" s="9"/>
      <c r="L542" s="16"/>
    </row>
    <row r="543" spans="2:12" s="5" customFormat="1" ht="12.75">
      <c r="B543" s="8"/>
      <c r="D543" s="9"/>
      <c r="L543" s="16"/>
    </row>
    <row r="544" spans="2:12" s="5" customFormat="1" ht="12.75">
      <c r="B544" s="8"/>
      <c r="D544" s="9"/>
      <c r="L544" s="16"/>
    </row>
    <row r="545" spans="2:12" s="5" customFormat="1" ht="12.75">
      <c r="B545" s="8"/>
      <c r="D545" s="9"/>
      <c r="L545" s="16"/>
    </row>
    <row r="546" spans="2:12" s="5" customFormat="1" ht="12.75">
      <c r="B546" s="8"/>
      <c r="D546" s="9"/>
      <c r="L546" s="16"/>
    </row>
    <row r="547" spans="2:12" s="5" customFormat="1" ht="12.75">
      <c r="B547" s="8"/>
      <c r="D547" s="9"/>
      <c r="L547" s="16"/>
    </row>
    <row r="548" spans="2:12" s="5" customFormat="1" ht="12.75">
      <c r="B548" s="8"/>
      <c r="D548" s="9"/>
      <c r="L548" s="16"/>
    </row>
    <row r="549" spans="2:12" s="5" customFormat="1" ht="12.75">
      <c r="B549" s="8"/>
      <c r="D549" s="9"/>
      <c r="L549" s="16"/>
    </row>
    <row r="550" spans="2:12" s="5" customFormat="1" ht="12.75">
      <c r="B550" s="8"/>
      <c r="D550" s="9"/>
      <c r="L550" s="16"/>
    </row>
    <row r="551" spans="2:12" s="5" customFormat="1" ht="12.75">
      <c r="B551" s="8"/>
      <c r="D551" s="9"/>
      <c r="L551" s="16"/>
    </row>
    <row r="552" spans="2:12" s="5" customFormat="1" ht="12.75">
      <c r="B552" s="8"/>
      <c r="D552" s="9"/>
      <c r="L552" s="16"/>
    </row>
    <row r="553" spans="2:12" s="5" customFormat="1" ht="12.75">
      <c r="B553" s="8"/>
      <c r="D553" s="9"/>
      <c r="L553" s="16"/>
    </row>
    <row r="554" spans="2:12" s="5" customFormat="1" ht="12.75">
      <c r="B554" s="8"/>
      <c r="D554" s="9"/>
      <c r="L554" s="16"/>
    </row>
    <row r="555" spans="2:12" s="5" customFormat="1" ht="12.75">
      <c r="B555" s="8"/>
      <c r="D555" s="9"/>
      <c r="L555" s="16"/>
    </row>
    <row r="556" spans="2:12" s="5" customFormat="1" ht="12.75">
      <c r="B556" s="8"/>
      <c r="D556" s="9"/>
      <c r="L556" s="16"/>
    </row>
    <row r="557" spans="2:12" s="5" customFormat="1" ht="12.75">
      <c r="B557" s="8"/>
      <c r="D557" s="9"/>
      <c r="L557" s="16"/>
    </row>
    <row r="558" spans="2:12" s="5" customFormat="1" ht="12.75">
      <c r="B558" s="8"/>
      <c r="D558" s="9"/>
      <c r="L558" s="16"/>
    </row>
    <row r="559" spans="2:12" s="5" customFormat="1" ht="12.75">
      <c r="B559" s="8"/>
      <c r="D559" s="9"/>
      <c r="L559" s="16"/>
    </row>
    <row r="560" spans="2:12" s="5" customFormat="1" ht="12.75">
      <c r="B560" s="8"/>
      <c r="D560" s="9"/>
      <c r="L560" s="16"/>
    </row>
    <row r="561" spans="2:12" s="5" customFormat="1" ht="12.75">
      <c r="B561" s="8"/>
      <c r="D561" s="9"/>
      <c r="L561" s="16"/>
    </row>
    <row r="562" spans="2:12" s="5" customFormat="1" ht="12.75">
      <c r="B562" s="8"/>
      <c r="D562" s="9"/>
      <c r="L562" s="16"/>
    </row>
    <row r="563" spans="2:12" s="5" customFormat="1" ht="12.75">
      <c r="B563" s="8"/>
      <c r="D563" s="9"/>
      <c r="L563" s="16"/>
    </row>
    <row r="564" spans="2:12" s="5" customFormat="1" ht="12.75">
      <c r="B564" s="8"/>
      <c r="D564" s="9"/>
      <c r="L564" s="16"/>
    </row>
    <row r="565" spans="2:12" s="5" customFormat="1" ht="12.75">
      <c r="B565" s="8"/>
      <c r="D565" s="9"/>
      <c r="L565" s="16"/>
    </row>
    <row r="566" spans="2:12" s="5" customFormat="1" ht="12.75">
      <c r="B566" s="8"/>
      <c r="D566" s="9"/>
      <c r="L566" s="16"/>
    </row>
    <row r="567" spans="2:12" s="5" customFormat="1" ht="12.75">
      <c r="B567" s="8"/>
      <c r="D567" s="9"/>
      <c r="L567" s="16"/>
    </row>
    <row r="568" spans="2:12" s="5" customFormat="1" ht="12.75">
      <c r="B568" s="8"/>
      <c r="D568" s="9"/>
      <c r="L568" s="16"/>
    </row>
    <row r="569" spans="2:12" s="5" customFormat="1" ht="12.75">
      <c r="B569" s="8"/>
      <c r="D569" s="9"/>
      <c r="L569" s="16"/>
    </row>
    <row r="570" spans="2:12" s="5" customFormat="1" ht="12.75">
      <c r="B570" s="8"/>
      <c r="D570" s="9"/>
      <c r="L570" s="16"/>
    </row>
    <row r="571" spans="2:12" s="5" customFormat="1" ht="12.75">
      <c r="B571" s="8"/>
      <c r="D571" s="9"/>
      <c r="L571" s="16"/>
    </row>
    <row r="572" spans="2:12" s="5" customFormat="1" ht="12.75">
      <c r="B572" s="8"/>
      <c r="D572" s="9"/>
      <c r="L572" s="16"/>
    </row>
    <row r="573" spans="2:12" s="5" customFormat="1" ht="12.75">
      <c r="B573" s="8"/>
      <c r="D573" s="9"/>
      <c r="L573" s="16"/>
    </row>
    <row r="574" spans="2:12" s="5" customFormat="1" ht="12.75">
      <c r="B574" s="8"/>
      <c r="D574" s="9"/>
      <c r="L574" s="16"/>
    </row>
    <row r="575" spans="2:12" s="5" customFormat="1" ht="12.75">
      <c r="B575" s="8"/>
      <c r="D575" s="9"/>
      <c r="L575" s="16"/>
    </row>
    <row r="576" spans="2:12" s="5" customFormat="1" ht="12.75">
      <c r="B576" s="8"/>
      <c r="D576" s="9"/>
      <c r="L576" s="16"/>
    </row>
    <row r="577" spans="2:12" s="5" customFormat="1" ht="12.75">
      <c r="B577" s="8"/>
      <c r="D577" s="9"/>
      <c r="L577" s="16"/>
    </row>
    <row r="578" spans="2:12" s="5" customFormat="1" ht="12.75">
      <c r="B578" s="8"/>
      <c r="D578" s="9"/>
      <c r="L578" s="16"/>
    </row>
    <row r="579" spans="2:12" s="5" customFormat="1" ht="12.75">
      <c r="B579" s="8"/>
      <c r="D579" s="9"/>
      <c r="L579" s="16"/>
    </row>
    <row r="580" spans="2:12" s="5" customFormat="1" ht="12.75">
      <c r="B580" s="8"/>
      <c r="D580" s="9"/>
      <c r="L580" s="16"/>
    </row>
    <row r="581" spans="2:12" s="5" customFormat="1" ht="12.75">
      <c r="B581" s="8"/>
      <c r="D581" s="9"/>
      <c r="L581" s="16"/>
    </row>
    <row r="582" spans="2:12" s="5" customFormat="1" ht="12.75">
      <c r="B582" s="8"/>
      <c r="D582" s="9"/>
      <c r="L582" s="16"/>
    </row>
    <row r="583" spans="2:12" s="5" customFormat="1" ht="12.75">
      <c r="B583" s="8"/>
      <c r="D583" s="9"/>
      <c r="L583" s="16"/>
    </row>
    <row r="584" spans="2:12" s="5" customFormat="1" ht="12.75">
      <c r="B584" s="8"/>
      <c r="D584" s="9"/>
      <c r="L584" s="16"/>
    </row>
    <row r="585" spans="2:12" s="5" customFormat="1" ht="12.75">
      <c r="B585" s="8"/>
      <c r="D585" s="9"/>
      <c r="L585" s="16"/>
    </row>
    <row r="586" spans="2:12" s="5" customFormat="1" ht="12.75">
      <c r="B586" s="8"/>
      <c r="D586" s="9"/>
      <c r="L586" s="16"/>
    </row>
    <row r="587" spans="2:12" s="5" customFormat="1" ht="12.75">
      <c r="B587" s="8"/>
      <c r="D587" s="9"/>
      <c r="L587" s="16"/>
    </row>
    <row r="588" spans="2:12" s="5" customFormat="1" ht="12.75">
      <c r="B588" s="8"/>
      <c r="D588" s="9"/>
      <c r="L588" s="16"/>
    </row>
    <row r="589" spans="2:12" s="5" customFormat="1" ht="12.75">
      <c r="B589" s="8"/>
      <c r="D589" s="9"/>
      <c r="L589" s="16"/>
    </row>
    <row r="590" spans="2:12" s="5" customFormat="1" ht="12.75">
      <c r="B590" s="8"/>
      <c r="D590" s="9"/>
      <c r="L590" s="16"/>
    </row>
    <row r="591" spans="2:12" s="5" customFormat="1" ht="12.75">
      <c r="B591" s="8"/>
      <c r="D591" s="9"/>
      <c r="L591" s="16"/>
    </row>
    <row r="592" spans="2:12" s="5" customFormat="1" ht="12.75">
      <c r="B592" s="8"/>
      <c r="D592" s="9"/>
      <c r="L592" s="16"/>
    </row>
    <row r="593" spans="2:12" s="5" customFormat="1" ht="12.75">
      <c r="B593" s="8"/>
      <c r="D593" s="9"/>
      <c r="L593" s="16"/>
    </row>
    <row r="594" spans="2:12" s="5" customFormat="1" ht="12.75">
      <c r="B594" s="8"/>
      <c r="D594" s="9"/>
      <c r="L594" s="16"/>
    </row>
    <row r="595" spans="2:12" s="5" customFormat="1" ht="12.75">
      <c r="B595" s="8"/>
      <c r="D595" s="9"/>
      <c r="L595" s="16"/>
    </row>
    <row r="596" spans="2:12" s="5" customFormat="1" ht="12.75">
      <c r="B596" s="8"/>
      <c r="D596" s="9"/>
      <c r="L596" s="16"/>
    </row>
    <row r="597" spans="2:12" s="5" customFormat="1" ht="12.75">
      <c r="B597" s="8"/>
      <c r="D597" s="9"/>
      <c r="L597" s="16"/>
    </row>
    <row r="598" spans="2:12" s="5" customFormat="1" ht="12.75">
      <c r="B598" s="8"/>
      <c r="D598" s="9"/>
      <c r="L598" s="16"/>
    </row>
    <row r="599" spans="2:12" s="5" customFormat="1" ht="12.75">
      <c r="B599" s="8"/>
      <c r="D599" s="9"/>
      <c r="L599" s="16"/>
    </row>
    <row r="600" spans="2:12" s="5" customFormat="1" ht="12.75">
      <c r="B600" s="8"/>
      <c r="D600" s="9"/>
      <c r="L600" s="16"/>
    </row>
    <row r="601" spans="2:12" s="5" customFormat="1" ht="12.75">
      <c r="B601" s="8"/>
      <c r="D601" s="9"/>
      <c r="L601" s="16"/>
    </row>
    <row r="602" spans="2:12" s="5" customFormat="1" ht="12.75">
      <c r="B602" s="8"/>
      <c r="D602" s="9"/>
      <c r="L602" s="16"/>
    </row>
    <row r="603" spans="2:12" s="5" customFormat="1" ht="12.75">
      <c r="B603" s="8"/>
      <c r="D603" s="9"/>
      <c r="L603" s="16"/>
    </row>
    <row r="604" spans="2:12" s="5" customFormat="1" ht="12.75">
      <c r="B604" s="8"/>
      <c r="D604" s="9"/>
      <c r="L604" s="16"/>
    </row>
    <row r="605" spans="2:12" s="5" customFormat="1" ht="12.75">
      <c r="B605" s="8"/>
      <c r="D605" s="9"/>
      <c r="L605" s="16"/>
    </row>
    <row r="606" spans="2:12" s="5" customFormat="1" ht="12.75">
      <c r="B606" s="8"/>
      <c r="D606" s="9"/>
      <c r="L606" s="16"/>
    </row>
    <row r="607" spans="2:12" s="5" customFormat="1" ht="12.75">
      <c r="B607" s="8"/>
      <c r="D607" s="9"/>
      <c r="L607" s="16"/>
    </row>
    <row r="608" spans="2:12" s="5" customFormat="1" ht="12.75">
      <c r="B608" s="8"/>
      <c r="D608" s="9"/>
      <c r="L608" s="16"/>
    </row>
    <row r="609" spans="2:12" s="5" customFormat="1" ht="12.75">
      <c r="B609" s="8"/>
      <c r="D609" s="9"/>
      <c r="L609" s="16"/>
    </row>
    <row r="610" spans="2:12" s="5" customFormat="1" ht="12.75">
      <c r="B610" s="8"/>
      <c r="D610" s="9"/>
      <c r="L610" s="16"/>
    </row>
    <row r="611" spans="2:12" s="5" customFormat="1" ht="12.75">
      <c r="B611" s="8"/>
      <c r="D611" s="9"/>
      <c r="L611" s="16"/>
    </row>
    <row r="612" spans="2:12" s="5" customFormat="1" ht="12.75">
      <c r="B612" s="8"/>
      <c r="D612" s="9"/>
      <c r="L612" s="16"/>
    </row>
    <row r="613" spans="2:12" s="5" customFormat="1" ht="12.75">
      <c r="B613" s="8"/>
      <c r="D613" s="9"/>
      <c r="L613" s="16"/>
    </row>
    <row r="614" spans="2:12" s="5" customFormat="1" ht="12.75">
      <c r="B614" s="8"/>
      <c r="D614" s="9"/>
      <c r="L614" s="16"/>
    </row>
    <row r="615" spans="2:12" s="5" customFormat="1" ht="12.75">
      <c r="B615" s="8"/>
      <c r="D615" s="9"/>
      <c r="L615" s="16"/>
    </row>
    <row r="616" spans="2:12" s="5" customFormat="1" ht="12.75">
      <c r="B616" s="8"/>
      <c r="D616" s="9"/>
      <c r="L616" s="16"/>
    </row>
    <row r="617" spans="2:12" s="5" customFormat="1" ht="12.75">
      <c r="B617" s="8"/>
      <c r="D617" s="9"/>
      <c r="L617" s="16"/>
    </row>
    <row r="618" spans="2:12" s="5" customFormat="1" ht="12.75">
      <c r="B618" s="8"/>
      <c r="D618" s="9"/>
      <c r="L618" s="16"/>
    </row>
    <row r="619" spans="2:12" s="5" customFormat="1" ht="12.75">
      <c r="B619" s="8"/>
      <c r="D619" s="9"/>
      <c r="L619" s="16"/>
    </row>
    <row r="620" spans="2:12" s="5" customFormat="1" ht="12.75">
      <c r="B620" s="8"/>
      <c r="D620" s="9"/>
      <c r="L620" s="16"/>
    </row>
    <row r="621" spans="2:12" s="5" customFormat="1" ht="12.75">
      <c r="B621" s="8"/>
      <c r="D621" s="9"/>
      <c r="L621" s="16"/>
    </row>
    <row r="622" spans="2:12" s="5" customFormat="1" ht="12.75">
      <c r="B622" s="8"/>
      <c r="D622" s="9"/>
      <c r="L622" s="16"/>
    </row>
    <row r="623" spans="2:12" s="5" customFormat="1" ht="12.75">
      <c r="B623" s="8"/>
      <c r="D623" s="9"/>
      <c r="L623" s="16"/>
    </row>
    <row r="624" spans="2:12" s="5" customFormat="1" ht="12.75">
      <c r="B624" s="8"/>
      <c r="D624" s="9"/>
      <c r="L624" s="16"/>
    </row>
    <row r="625" spans="2:12" s="5" customFormat="1" ht="12.75">
      <c r="B625" s="8"/>
      <c r="D625" s="9"/>
      <c r="L625" s="16"/>
    </row>
    <row r="626" spans="2:12" s="5" customFormat="1" ht="12.75">
      <c r="B626" s="8"/>
      <c r="D626" s="9"/>
      <c r="L626" s="16"/>
    </row>
    <row r="627" spans="2:12" s="5" customFormat="1" ht="12.75">
      <c r="B627" s="8"/>
      <c r="D627" s="9"/>
      <c r="L627" s="16"/>
    </row>
    <row r="628" spans="2:12" s="5" customFormat="1" ht="12.75">
      <c r="B628" s="8"/>
      <c r="D628" s="9"/>
      <c r="L628" s="16"/>
    </row>
    <row r="629" spans="2:12" s="5" customFormat="1" ht="12.75">
      <c r="B629" s="8"/>
      <c r="D629" s="9"/>
      <c r="L629" s="16"/>
    </row>
    <row r="630" spans="2:12" s="5" customFormat="1" ht="12.75">
      <c r="B630" s="8"/>
      <c r="D630" s="9"/>
      <c r="L630" s="16"/>
    </row>
    <row r="631" spans="2:12" s="5" customFormat="1" ht="12.75">
      <c r="B631" s="8"/>
      <c r="D631" s="9"/>
      <c r="L631" s="16"/>
    </row>
    <row r="632" spans="2:12" s="5" customFormat="1" ht="12.75">
      <c r="B632" s="8"/>
      <c r="D632" s="9"/>
      <c r="L632" s="16"/>
    </row>
    <row r="633" spans="2:12" s="5" customFormat="1" ht="12.75">
      <c r="B633" s="8"/>
      <c r="D633" s="9"/>
      <c r="L633" s="16"/>
    </row>
    <row r="634" spans="2:12" s="5" customFormat="1" ht="12.75">
      <c r="B634" s="8"/>
      <c r="D634" s="9"/>
      <c r="L634" s="16"/>
    </row>
    <row r="635" spans="2:12" s="5" customFormat="1" ht="12.75">
      <c r="B635" s="8"/>
      <c r="D635" s="9"/>
      <c r="L635" s="16"/>
    </row>
    <row r="636" spans="2:12" s="5" customFormat="1" ht="12.75">
      <c r="B636" s="8"/>
      <c r="D636" s="9"/>
      <c r="L636" s="16"/>
    </row>
    <row r="637" spans="2:12" s="5" customFormat="1" ht="12.75">
      <c r="B637" s="8"/>
      <c r="D637" s="9"/>
      <c r="L637" s="16"/>
    </row>
    <row r="638" spans="2:12" s="5" customFormat="1" ht="12.75">
      <c r="B638" s="8"/>
      <c r="D638" s="9"/>
      <c r="L638" s="16"/>
    </row>
    <row r="639" spans="2:12" s="5" customFormat="1" ht="12.75">
      <c r="B639" s="8"/>
      <c r="D639" s="9"/>
      <c r="L639" s="16"/>
    </row>
    <row r="640" spans="2:12" s="5" customFormat="1" ht="12.75">
      <c r="B640" s="8"/>
      <c r="D640" s="9"/>
      <c r="L640" s="16"/>
    </row>
    <row r="641" spans="2:12" s="5" customFormat="1" ht="12.75">
      <c r="B641" s="8"/>
      <c r="D641" s="9"/>
      <c r="L641" s="16"/>
    </row>
    <row r="642" spans="2:12" s="5" customFormat="1" ht="12.75">
      <c r="B642" s="8"/>
      <c r="D642" s="9"/>
      <c r="L642" s="16"/>
    </row>
    <row r="643" spans="2:12" s="5" customFormat="1" ht="12.75">
      <c r="B643" s="8"/>
      <c r="D643" s="9"/>
      <c r="L643" s="16"/>
    </row>
    <row r="644" spans="2:12" s="5" customFormat="1" ht="12.75">
      <c r="B644" s="8"/>
      <c r="D644" s="9"/>
      <c r="L644" s="16"/>
    </row>
    <row r="645" spans="2:12" s="5" customFormat="1" ht="12.75">
      <c r="B645" s="8"/>
      <c r="D645" s="9"/>
      <c r="L645" s="16"/>
    </row>
    <row r="646" spans="2:12" s="5" customFormat="1" ht="12.75">
      <c r="B646" s="8"/>
      <c r="D646" s="9"/>
      <c r="L646" s="16"/>
    </row>
    <row r="647" spans="2:12" s="5" customFormat="1" ht="12.75">
      <c r="B647" s="8"/>
      <c r="D647" s="9"/>
      <c r="L647" s="16"/>
    </row>
    <row r="648" spans="2:12" s="5" customFormat="1" ht="12.75">
      <c r="B648" s="8"/>
      <c r="D648" s="9"/>
      <c r="L648" s="16"/>
    </row>
    <row r="649" spans="2:12" s="5" customFormat="1" ht="12.75">
      <c r="B649" s="8"/>
      <c r="D649" s="9"/>
      <c r="L649" s="16"/>
    </row>
    <row r="650" spans="2:12" s="5" customFormat="1" ht="12.75">
      <c r="B650" s="8"/>
      <c r="D650" s="9"/>
      <c r="L650" s="16"/>
    </row>
    <row r="651" spans="2:12" s="5" customFormat="1" ht="12.75">
      <c r="B651" s="8"/>
      <c r="D651" s="9"/>
      <c r="L651" s="16"/>
    </row>
    <row r="652" spans="2:12" s="5" customFormat="1" ht="12.75">
      <c r="B652" s="8"/>
      <c r="D652" s="9"/>
      <c r="L652" s="16"/>
    </row>
    <row r="653" spans="2:12" s="5" customFormat="1" ht="12.75">
      <c r="B653" s="8"/>
      <c r="D653" s="9"/>
      <c r="L653" s="16"/>
    </row>
    <row r="654" spans="2:12" s="5" customFormat="1" ht="12.75">
      <c r="B654" s="8"/>
      <c r="D654" s="9"/>
      <c r="L654" s="16"/>
    </row>
    <row r="655" spans="2:12" s="5" customFormat="1" ht="12.75">
      <c r="B655" s="8"/>
      <c r="D655" s="9"/>
      <c r="L655" s="16"/>
    </row>
    <row r="656" spans="2:12" s="5" customFormat="1" ht="12.75">
      <c r="B656" s="8"/>
      <c r="D656" s="9"/>
      <c r="L656" s="16"/>
    </row>
    <row r="657" spans="2:12" s="5" customFormat="1" ht="12.75">
      <c r="B657" s="8"/>
      <c r="D657" s="9"/>
      <c r="L657" s="16"/>
    </row>
    <row r="658" spans="2:12" s="5" customFormat="1" ht="12.75">
      <c r="B658" s="8"/>
      <c r="D658" s="9"/>
      <c r="L658" s="16"/>
    </row>
    <row r="659" spans="2:12" s="5" customFormat="1" ht="12.75">
      <c r="B659" s="8"/>
      <c r="D659" s="9"/>
      <c r="L659" s="16"/>
    </row>
    <row r="660" spans="2:12" s="5" customFormat="1" ht="12.75">
      <c r="B660" s="8"/>
      <c r="D660" s="9"/>
      <c r="L660" s="16"/>
    </row>
    <row r="661" spans="2:12" s="5" customFormat="1" ht="12.75">
      <c r="B661" s="8"/>
      <c r="D661" s="9"/>
      <c r="L661" s="16"/>
    </row>
    <row r="662" spans="2:12" s="5" customFormat="1" ht="12.75">
      <c r="B662" s="8"/>
      <c r="D662" s="9"/>
      <c r="L662" s="16"/>
    </row>
    <row r="663" spans="2:12" s="5" customFormat="1" ht="12.75">
      <c r="B663" s="8"/>
      <c r="D663" s="9"/>
      <c r="L663" s="16"/>
    </row>
    <row r="664" spans="2:12" s="5" customFormat="1" ht="12.75">
      <c r="B664" s="8"/>
      <c r="D664" s="9"/>
      <c r="L664" s="16"/>
    </row>
    <row r="665" spans="2:12" s="5" customFormat="1" ht="12.75">
      <c r="B665" s="8"/>
      <c r="D665" s="9"/>
      <c r="L665" s="16"/>
    </row>
    <row r="666" spans="2:12" s="5" customFormat="1" ht="12.75">
      <c r="B666" s="8"/>
      <c r="D666" s="9"/>
      <c r="L666" s="16"/>
    </row>
    <row r="667" spans="2:12" s="5" customFormat="1" ht="12.75">
      <c r="B667" s="8"/>
      <c r="D667" s="9"/>
      <c r="L667" s="16"/>
    </row>
    <row r="668" spans="2:12" s="5" customFormat="1" ht="12.75">
      <c r="B668" s="8"/>
      <c r="D668" s="9"/>
      <c r="L668" s="16"/>
    </row>
    <row r="669" spans="2:12" s="5" customFormat="1" ht="12.75">
      <c r="B669" s="8"/>
      <c r="D669" s="9"/>
      <c r="L669" s="16"/>
    </row>
    <row r="670" spans="2:12" s="5" customFormat="1" ht="12.75">
      <c r="B670" s="8"/>
      <c r="D670" s="9"/>
      <c r="L670" s="16"/>
    </row>
    <row r="671" spans="2:12" s="5" customFormat="1" ht="12.75">
      <c r="B671" s="8"/>
      <c r="D671" s="9"/>
      <c r="L671" s="16"/>
    </row>
    <row r="672" spans="2:12" s="5" customFormat="1" ht="12.75">
      <c r="B672" s="8"/>
      <c r="D672" s="9"/>
      <c r="L672" s="16"/>
    </row>
    <row r="673" spans="2:12" s="5" customFormat="1" ht="12.75">
      <c r="B673" s="8"/>
      <c r="D673" s="9"/>
      <c r="L673" s="16"/>
    </row>
    <row r="674" spans="2:12" s="5" customFormat="1" ht="12.75">
      <c r="B674" s="8"/>
      <c r="D674" s="9"/>
      <c r="L674" s="16"/>
    </row>
    <row r="675" spans="2:12" s="5" customFormat="1" ht="12.75">
      <c r="B675" s="8"/>
      <c r="D675" s="9"/>
      <c r="L675" s="16"/>
    </row>
    <row r="676" spans="2:12" s="5" customFormat="1" ht="12.75">
      <c r="B676" s="8"/>
      <c r="D676" s="9"/>
      <c r="L676" s="16"/>
    </row>
    <row r="677" spans="2:12" s="5" customFormat="1" ht="12.75">
      <c r="B677" s="8"/>
      <c r="D677" s="9"/>
      <c r="L677" s="16"/>
    </row>
    <row r="678" spans="2:12" s="5" customFormat="1" ht="12.75">
      <c r="B678" s="8"/>
      <c r="D678" s="9"/>
      <c r="L678" s="16"/>
    </row>
    <row r="679" spans="2:12" s="5" customFormat="1" ht="12.75">
      <c r="B679" s="8"/>
      <c r="D679" s="9"/>
      <c r="L679" s="16"/>
    </row>
    <row r="680" spans="2:12" s="5" customFormat="1" ht="12.75">
      <c r="B680" s="8"/>
      <c r="D680" s="9"/>
      <c r="L680" s="16"/>
    </row>
    <row r="681" spans="2:12" s="5" customFormat="1" ht="12.75">
      <c r="B681" s="8"/>
      <c r="D681" s="9"/>
      <c r="L681" s="16"/>
    </row>
    <row r="682" spans="2:12" s="5" customFormat="1" ht="12.75">
      <c r="B682" s="8"/>
      <c r="D682" s="9"/>
      <c r="L682" s="16"/>
    </row>
    <row r="683" spans="2:12" s="5" customFormat="1" ht="12.75">
      <c r="B683" s="8"/>
      <c r="D683" s="9"/>
      <c r="L683" s="16"/>
    </row>
    <row r="684" spans="2:12" s="5" customFormat="1" ht="12.75">
      <c r="B684" s="8"/>
      <c r="D684" s="9"/>
      <c r="L684" s="16"/>
    </row>
    <row r="685" spans="2:12" s="5" customFormat="1" ht="12.75">
      <c r="B685" s="8"/>
      <c r="D685" s="9"/>
      <c r="L685" s="16"/>
    </row>
    <row r="686" spans="2:12" s="5" customFormat="1" ht="12.75">
      <c r="B686" s="8"/>
      <c r="D686" s="9"/>
      <c r="L686" s="16"/>
    </row>
    <row r="687" spans="2:12" s="5" customFormat="1" ht="12.75">
      <c r="B687" s="8"/>
      <c r="D687" s="9"/>
      <c r="L687" s="16"/>
    </row>
    <row r="688" spans="2:12" s="5" customFormat="1" ht="12.75">
      <c r="B688" s="8"/>
      <c r="D688" s="9"/>
      <c r="L688" s="16"/>
    </row>
    <row r="689" spans="2:12" s="5" customFormat="1" ht="12.75">
      <c r="B689" s="8"/>
      <c r="D689" s="9"/>
      <c r="L689" s="16"/>
    </row>
    <row r="690" spans="2:12" s="5" customFormat="1" ht="12.75">
      <c r="B690" s="8"/>
      <c r="D690" s="9"/>
      <c r="L690" s="16"/>
    </row>
    <row r="691" spans="2:12" s="5" customFormat="1" ht="12.75">
      <c r="B691" s="8"/>
      <c r="D691" s="9"/>
      <c r="L691" s="16"/>
    </row>
    <row r="692" spans="2:12" s="5" customFormat="1" ht="12.75">
      <c r="B692" s="8"/>
      <c r="D692" s="9"/>
      <c r="L692" s="16"/>
    </row>
    <row r="693" spans="2:12" s="5" customFormat="1" ht="12.75">
      <c r="B693" s="8"/>
      <c r="D693" s="9"/>
      <c r="L693" s="16"/>
    </row>
    <row r="694" spans="2:12" s="5" customFormat="1" ht="12.75">
      <c r="B694" s="8"/>
      <c r="D694" s="9"/>
      <c r="L694" s="16"/>
    </row>
    <row r="695" spans="2:12" s="5" customFormat="1" ht="12.75">
      <c r="B695" s="8"/>
      <c r="D695" s="9"/>
      <c r="L695" s="16"/>
    </row>
    <row r="696" spans="2:12" s="5" customFormat="1" ht="12.75">
      <c r="B696" s="8"/>
      <c r="D696" s="9"/>
      <c r="L696" s="16"/>
    </row>
    <row r="697" spans="2:12" s="5" customFormat="1" ht="12.75">
      <c r="B697" s="8"/>
      <c r="D697" s="9"/>
      <c r="L697" s="16"/>
    </row>
    <row r="698" spans="2:12" s="5" customFormat="1" ht="12.75">
      <c r="B698" s="8"/>
      <c r="D698" s="9"/>
      <c r="L698" s="16"/>
    </row>
    <row r="699" spans="2:12" s="5" customFormat="1" ht="12.75">
      <c r="B699" s="8"/>
      <c r="D699" s="9"/>
      <c r="L699" s="16"/>
    </row>
    <row r="700" spans="2:12" s="5" customFormat="1" ht="12.75">
      <c r="B700" s="8"/>
      <c r="D700" s="9"/>
      <c r="L700" s="16"/>
    </row>
    <row r="701" spans="2:12" s="5" customFormat="1" ht="12.75">
      <c r="B701" s="8"/>
      <c r="D701" s="9"/>
      <c r="L701" s="16"/>
    </row>
    <row r="702" spans="2:12" s="5" customFormat="1" ht="12.75">
      <c r="B702" s="8"/>
      <c r="D702" s="9"/>
      <c r="L702" s="16"/>
    </row>
    <row r="703" spans="2:12" s="5" customFormat="1" ht="12.75">
      <c r="B703" s="8"/>
      <c r="D703" s="9"/>
      <c r="L703" s="16"/>
    </row>
    <row r="704" spans="2:12" s="5" customFormat="1" ht="12.75">
      <c r="B704" s="8"/>
      <c r="D704" s="9"/>
      <c r="L704" s="16"/>
    </row>
    <row r="705" spans="2:12" s="5" customFormat="1" ht="12.75">
      <c r="B705" s="8"/>
      <c r="D705" s="9"/>
      <c r="L705" s="16"/>
    </row>
    <row r="706" spans="2:12" s="5" customFormat="1" ht="12.75">
      <c r="B706" s="8"/>
      <c r="D706" s="9"/>
      <c r="L706" s="16"/>
    </row>
    <row r="707" spans="2:12" s="5" customFormat="1" ht="12.75">
      <c r="B707" s="8"/>
      <c r="D707" s="9"/>
      <c r="L707" s="16"/>
    </row>
    <row r="708" spans="2:12" s="5" customFormat="1" ht="12.75">
      <c r="B708" s="8"/>
      <c r="D708" s="9"/>
      <c r="L708" s="16"/>
    </row>
    <row r="709" spans="2:12" s="5" customFormat="1" ht="12.75">
      <c r="B709" s="8"/>
      <c r="D709" s="9"/>
      <c r="L709" s="16"/>
    </row>
    <row r="710" spans="2:12" s="5" customFormat="1" ht="12.75">
      <c r="B710" s="8"/>
      <c r="D710" s="9"/>
      <c r="L710" s="16"/>
    </row>
    <row r="711" spans="2:12" s="5" customFormat="1" ht="12.75">
      <c r="B711" s="8"/>
      <c r="D711" s="9"/>
      <c r="L711" s="16"/>
    </row>
    <row r="712" spans="2:12" s="5" customFormat="1" ht="12.75">
      <c r="B712" s="8"/>
      <c r="D712" s="9"/>
      <c r="L712" s="16"/>
    </row>
    <row r="713" spans="2:12" s="5" customFormat="1" ht="12.75">
      <c r="B713" s="8"/>
      <c r="D713" s="9"/>
      <c r="L713" s="16"/>
    </row>
    <row r="714" spans="2:12" s="5" customFormat="1" ht="12.75">
      <c r="B714" s="8"/>
      <c r="D714" s="9"/>
      <c r="L714" s="16"/>
    </row>
    <row r="715" spans="2:12" s="5" customFormat="1" ht="12.75">
      <c r="B715" s="8"/>
      <c r="D715" s="9"/>
      <c r="L715" s="16"/>
    </row>
    <row r="716" spans="2:12" s="5" customFormat="1" ht="12.75">
      <c r="B716" s="8"/>
      <c r="D716" s="9"/>
      <c r="L716" s="16"/>
    </row>
    <row r="717" spans="2:12" s="5" customFormat="1" ht="12.75">
      <c r="B717" s="8"/>
      <c r="D717" s="9"/>
      <c r="L717" s="16"/>
    </row>
    <row r="718" spans="2:12" s="5" customFormat="1" ht="12.75">
      <c r="B718" s="8"/>
      <c r="D718" s="9"/>
      <c r="L718" s="16"/>
    </row>
    <row r="719" spans="2:12" s="5" customFormat="1" ht="12.75">
      <c r="B719" s="8"/>
      <c r="D719" s="9"/>
      <c r="L719" s="16"/>
    </row>
    <row r="720" spans="2:12" s="5" customFormat="1" ht="12.75">
      <c r="B720" s="8"/>
      <c r="D720" s="9"/>
      <c r="L720" s="16"/>
    </row>
    <row r="721" spans="2:12" s="5" customFormat="1" ht="12.75">
      <c r="B721" s="8"/>
      <c r="D721" s="9"/>
      <c r="L721" s="16"/>
    </row>
    <row r="722" spans="2:12" s="5" customFormat="1" ht="12.75">
      <c r="B722" s="8"/>
      <c r="D722" s="9"/>
      <c r="L722" s="16"/>
    </row>
    <row r="723" spans="2:12" s="5" customFormat="1" ht="12.75">
      <c r="B723" s="8"/>
      <c r="D723" s="9"/>
      <c r="L723" s="16"/>
    </row>
    <row r="724" spans="2:12" s="5" customFormat="1" ht="12.75">
      <c r="B724" s="8"/>
      <c r="D724" s="9"/>
      <c r="L724" s="16"/>
    </row>
    <row r="725" spans="2:12" s="5" customFormat="1" ht="12.75">
      <c r="B725" s="8"/>
      <c r="D725" s="9"/>
      <c r="L725" s="16"/>
    </row>
    <row r="726" spans="2:12" s="5" customFormat="1" ht="12.75">
      <c r="B726" s="8"/>
      <c r="D726" s="9"/>
      <c r="L726" s="16"/>
    </row>
    <row r="727" spans="2:12" s="5" customFormat="1" ht="12.75">
      <c r="B727" s="8"/>
      <c r="D727" s="9"/>
      <c r="L727" s="16"/>
    </row>
    <row r="728" spans="2:12" s="5" customFormat="1" ht="12.75">
      <c r="B728" s="8"/>
      <c r="D728" s="9"/>
      <c r="L728" s="16"/>
    </row>
    <row r="729" spans="2:12" s="5" customFormat="1" ht="12.75">
      <c r="B729" s="8"/>
      <c r="D729" s="9"/>
      <c r="L729" s="16"/>
    </row>
    <row r="730" spans="2:12" s="5" customFormat="1" ht="12.75">
      <c r="B730" s="8"/>
      <c r="D730" s="9"/>
      <c r="L730" s="16"/>
    </row>
    <row r="731" spans="2:12" s="5" customFormat="1" ht="12.75">
      <c r="B731" s="8"/>
      <c r="D731" s="9"/>
      <c r="L731" s="16"/>
    </row>
    <row r="732" spans="2:12" s="5" customFormat="1" ht="12.75">
      <c r="B732" s="8"/>
      <c r="D732" s="9"/>
      <c r="L732" s="16"/>
    </row>
    <row r="733" spans="2:12" s="5" customFormat="1" ht="12.75">
      <c r="B733" s="8"/>
      <c r="D733" s="9"/>
      <c r="L733" s="16"/>
    </row>
    <row r="734" spans="2:12" s="5" customFormat="1" ht="12.75">
      <c r="B734" s="8"/>
      <c r="D734" s="9"/>
      <c r="L734" s="16"/>
    </row>
    <row r="735" spans="2:12" s="5" customFormat="1" ht="12.75">
      <c r="B735" s="8"/>
      <c r="D735" s="9"/>
      <c r="L735" s="16"/>
    </row>
    <row r="736" spans="2:12" s="5" customFormat="1" ht="12.75">
      <c r="B736" s="8"/>
      <c r="D736" s="9"/>
      <c r="L736" s="16"/>
    </row>
    <row r="737" spans="2:12" s="5" customFormat="1" ht="12.75">
      <c r="B737" s="8"/>
      <c r="D737" s="9"/>
      <c r="L737" s="16"/>
    </row>
    <row r="738" spans="2:12" s="5" customFormat="1" ht="12.75">
      <c r="B738" s="8"/>
      <c r="D738" s="9"/>
      <c r="L738" s="16"/>
    </row>
    <row r="739" spans="2:12" s="5" customFormat="1" ht="12.75">
      <c r="B739" s="8"/>
      <c r="D739" s="9"/>
      <c r="L739" s="16"/>
    </row>
    <row r="740" spans="2:12" s="5" customFormat="1" ht="12.75">
      <c r="B740" s="8"/>
      <c r="D740" s="9"/>
      <c r="L740" s="16"/>
    </row>
    <row r="741" spans="2:12" s="5" customFormat="1" ht="12.75">
      <c r="B741" s="8"/>
      <c r="D741" s="9"/>
      <c r="L741" s="16"/>
    </row>
    <row r="742" spans="2:12" s="5" customFormat="1" ht="12.75">
      <c r="B742" s="8"/>
      <c r="D742" s="9"/>
      <c r="L742" s="16"/>
    </row>
    <row r="743" spans="2:12" s="5" customFormat="1" ht="12.75">
      <c r="B743" s="8"/>
      <c r="D743" s="9"/>
      <c r="L743" s="16"/>
    </row>
    <row r="744" spans="2:12" s="5" customFormat="1" ht="12.75">
      <c r="B744" s="8"/>
      <c r="D744" s="9"/>
      <c r="L744" s="16"/>
    </row>
    <row r="745" spans="2:12" s="5" customFormat="1" ht="12.75">
      <c r="B745" s="8"/>
      <c r="D745" s="9"/>
      <c r="L745" s="16"/>
    </row>
    <row r="746" spans="2:12" s="5" customFormat="1" ht="12.75">
      <c r="B746" s="8"/>
      <c r="D746" s="9"/>
      <c r="L746" s="16"/>
    </row>
    <row r="747" spans="2:12" s="5" customFormat="1" ht="12.75">
      <c r="B747" s="8"/>
      <c r="D747" s="9"/>
      <c r="L747" s="16"/>
    </row>
    <row r="748" spans="2:12" s="5" customFormat="1" ht="12.75">
      <c r="B748" s="8"/>
      <c r="D748" s="9"/>
      <c r="L748" s="16"/>
    </row>
    <row r="749" spans="2:12" s="5" customFormat="1" ht="12.75">
      <c r="B749" s="8"/>
      <c r="D749" s="9"/>
      <c r="L749" s="16"/>
    </row>
    <row r="750" spans="2:12" s="5" customFormat="1" ht="12.75">
      <c r="B750" s="8"/>
      <c r="D750" s="9"/>
      <c r="L750" s="16"/>
    </row>
    <row r="751" spans="2:12" s="5" customFormat="1" ht="12.75">
      <c r="B751" s="8"/>
      <c r="D751" s="9"/>
      <c r="L751" s="16"/>
    </row>
    <row r="752" spans="2:12" s="5" customFormat="1" ht="12.75">
      <c r="B752" s="8"/>
      <c r="D752" s="9"/>
      <c r="L752" s="16"/>
    </row>
    <row r="753" spans="2:12" s="5" customFormat="1" ht="12.75">
      <c r="B753" s="8"/>
      <c r="D753" s="9"/>
      <c r="L753" s="16"/>
    </row>
    <row r="754" spans="2:12" s="5" customFormat="1" ht="12.75">
      <c r="B754" s="8"/>
      <c r="D754" s="9"/>
      <c r="L754" s="16"/>
    </row>
    <row r="755" spans="2:12" s="5" customFormat="1" ht="12.75">
      <c r="B755" s="8"/>
      <c r="D755" s="9"/>
      <c r="L755" s="16"/>
    </row>
    <row r="756" spans="2:12" s="5" customFormat="1" ht="12.75">
      <c r="B756" s="8"/>
      <c r="D756" s="9"/>
      <c r="L756" s="16"/>
    </row>
    <row r="757" spans="2:12" s="5" customFormat="1" ht="12.75">
      <c r="B757" s="8"/>
      <c r="D757" s="9"/>
      <c r="L757" s="16"/>
    </row>
    <row r="758" spans="2:12" s="5" customFormat="1" ht="12.75">
      <c r="B758" s="8"/>
      <c r="D758" s="9"/>
      <c r="L758" s="16"/>
    </row>
    <row r="759" spans="2:12" s="5" customFormat="1" ht="12.75">
      <c r="B759" s="8"/>
      <c r="D759" s="9"/>
      <c r="L759" s="16"/>
    </row>
    <row r="760" spans="2:12" s="5" customFormat="1" ht="12.75">
      <c r="B760" s="8"/>
      <c r="D760" s="9"/>
      <c r="L760" s="16"/>
    </row>
    <row r="761" spans="2:12" s="5" customFormat="1" ht="12.75">
      <c r="B761" s="8"/>
      <c r="D761" s="9"/>
      <c r="L761" s="16"/>
    </row>
    <row r="762" spans="2:12" s="5" customFormat="1" ht="12.75">
      <c r="B762" s="8"/>
      <c r="D762" s="9"/>
      <c r="L762" s="16"/>
    </row>
    <row r="763" spans="2:12" s="5" customFormat="1" ht="12.75">
      <c r="B763" s="8"/>
      <c r="D763" s="9"/>
      <c r="L763" s="16"/>
    </row>
    <row r="764" spans="2:12" s="5" customFormat="1" ht="12.75">
      <c r="B764" s="8"/>
      <c r="D764" s="9"/>
      <c r="L764" s="16"/>
    </row>
    <row r="765" spans="2:12" s="5" customFormat="1" ht="12.75">
      <c r="B765" s="8"/>
      <c r="D765" s="9"/>
      <c r="L765" s="16"/>
    </row>
    <row r="766" spans="2:12" s="5" customFormat="1" ht="12.75">
      <c r="B766" s="8"/>
      <c r="D766" s="9"/>
      <c r="L766" s="16"/>
    </row>
    <row r="767" spans="2:12" s="5" customFormat="1" ht="12.75">
      <c r="B767" s="8"/>
      <c r="D767" s="9"/>
      <c r="L767" s="16"/>
    </row>
    <row r="768" spans="2:12" s="5" customFormat="1" ht="12.75">
      <c r="B768" s="8"/>
      <c r="D768" s="9"/>
      <c r="L768" s="16"/>
    </row>
    <row r="769" spans="2:12" s="5" customFormat="1" ht="12.75">
      <c r="B769" s="8"/>
      <c r="D769" s="9"/>
      <c r="L769" s="16"/>
    </row>
    <row r="770" spans="2:12" s="5" customFormat="1" ht="12.75">
      <c r="B770" s="8"/>
      <c r="D770" s="9"/>
      <c r="L770" s="16"/>
    </row>
    <row r="771" spans="2:12" s="5" customFormat="1" ht="12.75">
      <c r="B771" s="8"/>
      <c r="D771" s="9"/>
      <c r="L771" s="16"/>
    </row>
    <row r="772" spans="2:12" s="5" customFormat="1" ht="12.75">
      <c r="B772" s="8"/>
      <c r="D772" s="9"/>
      <c r="L772" s="16"/>
    </row>
    <row r="773" spans="2:12" s="5" customFormat="1" ht="12.75">
      <c r="B773" s="8"/>
      <c r="D773" s="9"/>
      <c r="L773" s="16"/>
    </row>
    <row r="774" spans="2:12" s="5" customFormat="1" ht="12.75">
      <c r="B774" s="8"/>
      <c r="D774" s="9"/>
      <c r="L774" s="16"/>
    </row>
    <row r="775" spans="2:12" s="5" customFormat="1" ht="12.75">
      <c r="B775" s="8"/>
      <c r="D775" s="9"/>
      <c r="L775" s="16"/>
    </row>
    <row r="776" spans="2:12" s="5" customFormat="1" ht="12.75">
      <c r="B776" s="8"/>
      <c r="D776" s="9"/>
      <c r="L776" s="16"/>
    </row>
    <row r="777" spans="2:12" s="5" customFormat="1" ht="12.75">
      <c r="B777" s="8"/>
      <c r="D777" s="9"/>
      <c r="L777" s="16"/>
    </row>
    <row r="778" spans="2:12" s="5" customFormat="1" ht="12.75">
      <c r="B778" s="8"/>
      <c r="D778" s="9"/>
      <c r="L778" s="16"/>
    </row>
    <row r="779" spans="2:12" s="5" customFormat="1" ht="12.75">
      <c r="B779" s="8"/>
      <c r="D779" s="9"/>
      <c r="L779" s="16"/>
    </row>
    <row r="780" spans="2:12" s="5" customFormat="1" ht="12.75">
      <c r="B780" s="8"/>
      <c r="D780" s="9"/>
      <c r="L780" s="16"/>
    </row>
    <row r="781" spans="2:12" s="5" customFormat="1" ht="12.75">
      <c r="B781" s="8"/>
      <c r="D781" s="9"/>
      <c r="L781" s="16"/>
    </row>
    <row r="782" spans="2:12" s="5" customFormat="1" ht="12.75">
      <c r="B782" s="8"/>
      <c r="D782" s="9"/>
      <c r="L782" s="16"/>
    </row>
    <row r="783" spans="2:12" s="5" customFormat="1" ht="12.75">
      <c r="B783" s="8"/>
      <c r="D783" s="9"/>
      <c r="L783" s="16"/>
    </row>
    <row r="784" spans="2:12" s="5" customFormat="1" ht="12.75">
      <c r="B784" s="8"/>
      <c r="D784" s="9"/>
      <c r="L784" s="16"/>
    </row>
    <row r="785" spans="2:12" s="5" customFormat="1" ht="12.75">
      <c r="B785" s="8"/>
      <c r="D785" s="9"/>
      <c r="L785" s="16"/>
    </row>
    <row r="786" spans="2:12" s="5" customFormat="1" ht="12.75">
      <c r="B786" s="8"/>
      <c r="D786" s="9"/>
      <c r="L786" s="16"/>
    </row>
    <row r="787" spans="2:12" s="5" customFormat="1" ht="12.75">
      <c r="B787" s="8"/>
      <c r="D787" s="9"/>
      <c r="L787" s="16"/>
    </row>
    <row r="788" spans="2:12" s="5" customFormat="1" ht="12.75">
      <c r="B788" s="8"/>
      <c r="D788" s="9"/>
      <c r="L788" s="16"/>
    </row>
    <row r="789" spans="2:12" s="5" customFormat="1" ht="12.75">
      <c r="B789" s="8"/>
      <c r="D789" s="9"/>
      <c r="L789" s="16"/>
    </row>
    <row r="790" spans="2:12" s="5" customFormat="1" ht="12.75">
      <c r="B790" s="8"/>
      <c r="D790" s="9"/>
      <c r="L790" s="16"/>
    </row>
    <row r="791" spans="2:12" s="5" customFormat="1" ht="12.75">
      <c r="B791" s="8"/>
      <c r="D791" s="9"/>
      <c r="L791" s="16"/>
    </row>
    <row r="792" spans="2:12" s="5" customFormat="1" ht="12.75">
      <c r="B792" s="8"/>
      <c r="D792" s="9"/>
      <c r="L792" s="16"/>
    </row>
    <row r="793" spans="2:12" s="5" customFormat="1" ht="12.75">
      <c r="B793" s="8"/>
      <c r="D793" s="9"/>
      <c r="L793" s="16"/>
    </row>
    <row r="794" spans="2:12" s="5" customFormat="1" ht="12.75">
      <c r="B794" s="8"/>
      <c r="D794" s="9"/>
      <c r="L794" s="16"/>
    </row>
    <row r="795" spans="2:12" s="5" customFormat="1" ht="12.75">
      <c r="B795" s="8"/>
      <c r="D795" s="9"/>
      <c r="L795" s="16"/>
    </row>
    <row r="796" spans="2:12" s="5" customFormat="1" ht="12.75">
      <c r="B796" s="8"/>
      <c r="D796" s="9"/>
      <c r="L796" s="16"/>
    </row>
    <row r="797" spans="2:12" s="5" customFormat="1" ht="12.75">
      <c r="B797" s="8"/>
      <c r="D797" s="9"/>
      <c r="L797" s="16"/>
    </row>
    <row r="798" spans="2:12" s="5" customFormat="1" ht="12.75">
      <c r="B798" s="8"/>
      <c r="D798" s="9"/>
      <c r="L798" s="16"/>
    </row>
    <row r="799" spans="2:12" s="5" customFormat="1" ht="12.75">
      <c r="B799" s="8"/>
      <c r="D799" s="9"/>
      <c r="L799" s="16"/>
    </row>
    <row r="800" spans="2:12" s="5" customFormat="1" ht="12.75">
      <c r="B800" s="8"/>
      <c r="D800" s="9"/>
      <c r="L800" s="16"/>
    </row>
    <row r="801" spans="2:12" s="5" customFormat="1" ht="12.75">
      <c r="B801" s="8"/>
      <c r="D801" s="9"/>
      <c r="L801" s="16"/>
    </row>
    <row r="802" spans="2:12" s="5" customFormat="1" ht="12.75">
      <c r="B802" s="8"/>
      <c r="D802" s="9"/>
      <c r="L802" s="16"/>
    </row>
    <row r="803" spans="2:12" s="5" customFormat="1" ht="12.75">
      <c r="B803" s="8"/>
      <c r="D803" s="9"/>
      <c r="L803" s="16"/>
    </row>
    <row r="804" spans="2:12" s="5" customFormat="1" ht="12.75">
      <c r="B804" s="8"/>
      <c r="D804" s="9"/>
      <c r="L804" s="16"/>
    </row>
    <row r="805" spans="2:12" s="5" customFormat="1" ht="12.75">
      <c r="B805" s="8"/>
      <c r="D805" s="9"/>
      <c r="L805" s="16"/>
    </row>
    <row r="806" spans="2:12" s="5" customFormat="1" ht="12.75">
      <c r="B806" s="8"/>
      <c r="D806" s="9"/>
      <c r="L806" s="16"/>
    </row>
    <row r="807" spans="2:12" s="5" customFormat="1" ht="12.75">
      <c r="B807" s="8"/>
      <c r="D807" s="9"/>
      <c r="L807" s="16"/>
    </row>
    <row r="808" spans="2:12" s="5" customFormat="1" ht="12.75">
      <c r="B808" s="8"/>
      <c r="D808" s="9"/>
      <c r="L808" s="16"/>
    </row>
    <row r="809" spans="2:12" s="5" customFormat="1" ht="12.75">
      <c r="B809" s="8"/>
      <c r="D809" s="9"/>
      <c r="L809" s="16"/>
    </row>
    <row r="810" spans="2:12" s="5" customFormat="1" ht="12.75">
      <c r="B810" s="8"/>
      <c r="D810" s="9"/>
      <c r="L810" s="16"/>
    </row>
    <row r="811" spans="2:12" s="5" customFormat="1" ht="12.75">
      <c r="B811" s="8"/>
      <c r="D811" s="9"/>
      <c r="L811" s="16"/>
    </row>
    <row r="812" spans="2:12" s="5" customFormat="1" ht="12.75">
      <c r="B812" s="8"/>
      <c r="D812" s="9"/>
      <c r="L812" s="16"/>
    </row>
    <row r="813" spans="2:12" s="5" customFormat="1" ht="12.75">
      <c r="B813" s="8"/>
      <c r="D813" s="9"/>
      <c r="L813" s="16"/>
    </row>
    <row r="814" spans="2:12" s="5" customFormat="1" ht="12.75">
      <c r="B814" s="8"/>
      <c r="D814" s="9"/>
      <c r="L814" s="16"/>
    </row>
    <row r="815" spans="2:12" s="5" customFormat="1" ht="12.75">
      <c r="B815" s="8"/>
      <c r="D815" s="9"/>
      <c r="L815" s="16"/>
    </row>
    <row r="816" spans="2:12" s="5" customFormat="1" ht="12.75">
      <c r="B816" s="8"/>
      <c r="D816" s="9"/>
      <c r="L816" s="16"/>
    </row>
    <row r="817" spans="2:12" s="5" customFormat="1" ht="12.75">
      <c r="B817" s="8"/>
      <c r="D817" s="9"/>
      <c r="L817" s="16"/>
    </row>
    <row r="818" spans="2:12" s="5" customFormat="1" ht="12.75">
      <c r="B818" s="8"/>
      <c r="D818" s="9"/>
      <c r="L818" s="16"/>
    </row>
    <row r="819" spans="2:12" s="5" customFormat="1" ht="12.75">
      <c r="B819" s="8"/>
      <c r="D819" s="9"/>
      <c r="L819" s="16"/>
    </row>
    <row r="820" spans="2:12" s="5" customFormat="1" ht="12.75">
      <c r="B820" s="8"/>
      <c r="D820" s="9"/>
      <c r="L820" s="16"/>
    </row>
    <row r="821" spans="2:12" s="5" customFormat="1" ht="12.75">
      <c r="B821" s="8"/>
      <c r="D821" s="9"/>
      <c r="L821" s="16"/>
    </row>
    <row r="822" spans="2:12" s="5" customFormat="1" ht="12.75">
      <c r="B822" s="8"/>
      <c r="D822" s="9"/>
      <c r="L822" s="16"/>
    </row>
    <row r="823" spans="2:12" s="5" customFormat="1" ht="12.75">
      <c r="B823" s="8"/>
      <c r="D823" s="9"/>
      <c r="L823" s="16"/>
    </row>
    <row r="824" spans="2:12" s="5" customFormat="1" ht="12.75">
      <c r="B824" s="8"/>
      <c r="D824" s="9"/>
      <c r="L824" s="16"/>
    </row>
    <row r="825" spans="2:12" s="5" customFormat="1" ht="12.75">
      <c r="B825" s="8"/>
      <c r="D825" s="9"/>
      <c r="L825" s="16"/>
    </row>
    <row r="826" spans="2:12" s="5" customFormat="1" ht="12.75">
      <c r="B826" s="8"/>
      <c r="D826" s="9"/>
      <c r="L826" s="16"/>
    </row>
    <row r="827" spans="2:12" s="5" customFormat="1" ht="12.75">
      <c r="B827" s="8"/>
      <c r="D827" s="9"/>
      <c r="L827" s="16"/>
    </row>
    <row r="828" spans="2:12" s="5" customFormat="1" ht="12.75">
      <c r="B828" s="8"/>
      <c r="D828" s="9"/>
      <c r="L828" s="16"/>
    </row>
    <row r="829" spans="2:12" s="5" customFormat="1" ht="12.75">
      <c r="B829" s="8"/>
      <c r="D829" s="9"/>
      <c r="L829" s="16"/>
    </row>
    <row r="830" spans="2:12" s="5" customFormat="1" ht="12.75">
      <c r="B830" s="8"/>
      <c r="D830" s="9"/>
      <c r="L830" s="16"/>
    </row>
    <row r="831" spans="2:12" s="5" customFormat="1" ht="12.75">
      <c r="B831" s="8"/>
      <c r="D831" s="9"/>
      <c r="L831" s="16"/>
    </row>
    <row r="832" spans="2:12" s="5" customFormat="1" ht="12.75">
      <c r="B832" s="8"/>
      <c r="D832" s="9"/>
      <c r="L832" s="16"/>
    </row>
    <row r="833" spans="2:12" s="5" customFormat="1" ht="12.75">
      <c r="B833" s="8"/>
      <c r="D833" s="9"/>
      <c r="L833" s="16"/>
    </row>
    <row r="834" spans="2:12" s="5" customFormat="1" ht="12.75">
      <c r="B834" s="8"/>
      <c r="D834" s="9"/>
      <c r="L834" s="16"/>
    </row>
    <row r="835" spans="2:12" s="5" customFormat="1" ht="12.75">
      <c r="B835" s="8"/>
      <c r="D835" s="9"/>
      <c r="L835" s="16"/>
    </row>
    <row r="836" spans="2:12" s="5" customFormat="1" ht="12.75">
      <c r="B836" s="8"/>
      <c r="D836" s="9"/>
      <c r="L836" s="16"/>
    </row>
    <row r="837" spans="2:12" s="5" customFormat="1" ht="12.75">
      <c r="B837" s="8"/>
      <c r="D837" s="9"/>
      <c r="L837" s="16"/>
    </row>
    <row r="838" spans="2:12" s="5" customFormat="1" ht="12.75">
      <c r="B838" s="8"/>
      <c r="D838" s="9"/>
      <c r="L838" s="16"/>
    </row>
    <row r="839" spans="2:12" s="5" customFormat="1" ht="12.75">
      <c r="B839" s="8"/>
      <c r="D839" s="9"/>
      <c r="L839" s="16"/>
    </row>
    <row r="840" spans="2:12" s="5" customFormat="1" ht="12.75">
      <c r="B840" s="8"/>
      <c r="D840" s="9"/>
      <c r="L840" s="16"/>
    </row>
    <row r="841" spans="2:12" s="5" customFormat="1" ht="12.75">
      <c r="B841" s="8"/>
      <c r="D841" s="9"/>
      <c r="L841" s="16"/>
    </row>
    <row r="842" spans="2:12" s="5" customFormat="1" ht="12.75">
      <c r="B842" s="8"/>
      <c r="D842" s="9"/>
      <c r="L842" s="16"/>
    </row>
    <row r="843" spans="2:12" s="5" customFormat="1" ht="12.75">
      <c r="B843" s="8"/>
      <c r="D843" s="9"/>
      <c r="L843" s="16"/>
    </row>
    <row r="844" spans="2:12" s="5" customFormat="1" ht="12.75">
      <c r="B844" s="8"/>
      <c r="D844" s="9"/>
      <c r="L844" s="16"/>
    </row>
    <row r="845" spans="2:12" s="5" customFormat="1" ht="12.75">
      <c r="B845" s="8"/>
      <c r="D845" s="9"/>
      <c r="L845" s="16"/>
    </row>
    <row r="846" spans="2:12" s="5" customFormat="1" ht="12.75">
      <c r="B846" s="8"/>
      <c r="D846" s="9"/>
      <c r="L846" s="16"/>
    </row>
    <row r="847" spans="2:12" s="5" customFormat="1" ht="12.75">
      <c r="B847" s="8"/>
      <c r="D847" s="9"/>
      <c r="L847" s="16"/>
    </row>
    <row r="848" spans="2:12" s="5" customFormat="1" ht="12.75">
      <c r="B848" s="8"/>
      <c r="D848" s="9"/>
      <c r="L848" s="16"/>
    </row>
    <row r="849" spans="2:12" s="5" customFormat="1" ht="12.75">
      <c r="B849" s="8"/>
      <c r="D849" s="9"/>
      <c r="L849" s="16"/>
    </row>
    <row r="850" spans="2:12" s="5" customFormat="1" ht="12.75">
      <c r="B850" s="8"/>
      <c r="D850" s="9"/>
      <c r="L850" s="16"/>
    </row>
    <row r="851" spans="2:12" s="5" customFormat="1" ht="12.75">
      <c r="B851" s="8"/>
      <c r="D851" s="9"/>
      <c r="L851" s="16"/>
    </row>
    <row r="852" spans="2:12" s="5" customFormat="1" ht="12.75">
      <c r="B852" s="8"/>
      <c r="D852" s="9"/>
      <c r="L852" s="16"/>
    </row>
    <row r="853" spans="2:12" s="5" customFormat="1" ht="12.75">
      <c r="B853" s="8"/>
      <c r="D853" s="9"/>
      <c r="L853" s="16"/>
    </row>
    <row r="854" spans="2:12" s="5" customFormat="1" ht="12.75">
      <c r="B854" s="8"/>
      <c r="D854" s="9"/>
      <c r="L854" s="16"/>
    </row>
    <row r="855" spans="2:12" s="5" customFormat="1" ht="12.75">
      <c r="B855" s="8"/>
      <c r="D855" s="9"/>
      <c r="L855" s="16"/>
    </row>
    <row r="856" spans="2:12" s="5" customFormat="1" ht="12.75">
      <c r="B856" s="8"/>
      <c r="D856" s="9"/>
      <c r="L856" s="16"/>
    </row>
    <row r="857" spans="2:12" s="5" customFormat="1" ht="12.75">
      <c r="B857" s="8"/>
      <c r="D857" s="9"/>
      <c r="L857" s="16"/>
    </row>
    <row r="858" spans="2:12" s="5" customFormat="1" ht="12.75">
      <c r="B858" s="8"/>
      <c r="D858" s="9"/>
      <c r="L858" s="16"/>
    </row>
    <row r="859" spans="2:12" s="5" customFormat="1" ht="12.75">
      <c r="B859" s="8"/>
      <c r="D859" s="9"/>
      <c r="L859" s="16"/>
    </row>
    <row r="860" spans="2:12" s="5" customFormat="1" ht="12.75">
      <c r="B860" s="8"/>
      <c r="D860" s="9"/>
      <c r="L860" s="16"/>
    </row>
    <row r="861" spans="2:12" s="5" customFormat="1" ht="12.75">
      <c r="B861" s="8"/>
      <c r="D861" s="9"/>
      <c r="L861" s="16"/>
    </row>
    <row r="862" spans="2:12" s="5" customFormat="1" ht="12.75">
      <c r="B862" s="8"/>
      <c r="D862" s="9"/>
      <c r="L862" s="16"/>
    </row>
    <row r="863" spans="2:12" s="5" customFormat="1" ht="12.75">
      <c r="B863" s="8"/>
      <c r="D863" s="9"/>
      <c r="L863" s="16"/>
    </row>
    <row r="864" spans="2:12" s="5" customFormat="1" ht="12.75">
      <c r="B864" s="8"/>
      <c r="D864" s="9"/>
      <c r="L864" s="16"/>
    </row>
    <row r="865" spans="2:12" s="5" customFormat="1" ht="12.75">
      <c r="B865" s="8"/>
      <c r="D865" s="9"/>
      <c r="L865" s="16"/>
    </row>
    <row r="866" spans="2:12" s="5" customFormat="1" ht="12.75">
      <c r="B866" s="8"/>
      <c r="D866" s="9"/>
      <c r="L866" s="16"/>
    </row>
    <row r="867" spans="2:12" s="5" customFormat="1" ht="12.75">
      <c r="B867" s="8"/>
      <c r="D867" s="9"/>
      <c r="L867" s="16"/>
    </row>
    <row r="868" spans="2:12" s="5" customFormat="1" ht="12.75">
      <c r="B868" s="8"/>
      <c r="D868" s="9"/>
      <c r="L868" s="16"/>
    </row>
    <row r="869" spans="2:12" s="5" customFormat="1" ht="12.75">
      <c r="B869" s="8"/>
      <c r="D869" s="9"/>
      <c r="L869" s="16"/>
    </row>
    <row r="870" spans="2:12" s="5" customFormat="1" ht="12.75">
      <c r="B870" s="8"/>
      <c r="D870" s="9"/>
      <c r="L870" s="16"/>
    </row>
    <row r="871" spans="2:12" s="5" customFormat="1" ht="12.75">
      <c r="B871" s="8"/>
      <c r="D871" s="9"/>
      <c r="L871" s="16"/>
    </row>
    <row r="872" spans="2:12" s="5" customFormat="1" ht="12.75">
      <c r="B872" s="8"/>
      <c r="D872" s="9"/>
      <c r="L872" s="16"/>
    </row>
    <row r="873" spans="2:12" s="5" customFormat="1" ht="12.75">
      <c r="B873" s="8"/>
      <c r="D873" s="9"/>
      <c r="L873" s="16"/>
    </row>
    <row r="874" spans="2:12" s="5" customFormat="1" ht="12.75">
      <c r="B874" s="8"/>
      <c r="D874" s="9"/>
      <c r="L874" s="16"/>
    </row>
    <row r="875" spans="2:12" s="5" customFormat="1" ht="12.75">
      <c r="B875" s="8"/>
      <c r="D875" s="9"/>
      <c r="L875" s="16"/>
    </row>
    <row r="876" spans="2:12" s="5" customFormat="1" ht="12.75">
      <c r="B876" s="8"/>
      <c r="D876" s="9"/>
      <c r="L876" s="16"/>
    </row>
    <row r="877" spans="2:12" s="5" customFormat="1" ht="12.75">
      <c r="B877" s="8"/>
      <c r="D877" s="9"/>
      <c r="L877" s="16"/>
    </row>
    <row r="878" spans="2:12" s="5" customFormat="1" ht="12.75">
      <c r="B878" s="8"/>
      <c r="D878" s="9"/>
      <c r="L878" s="16"/>
    </row>
    <row r="879" spans="2:12" s="5" customFormat="1" ht="12.75">
      <c r="B879" s="8"/>
      <c r="D879" s="9"/>
      <c r="L879" s="16"/>
    </row>
    <row r="880" spans="2:12" s="5" customFormat="1" ht="12.75">
      <c r="B880" s="8"/>
      <c r="D880" s="9"/>
      <c r="L880" s="16"/>
    </row>
    <row r="881" spans="2:12" s="5" customFormat="1" ht="12.75">
      <c r="B881" s="8"/>
      <c r="D881" s="9"/>
      <c r="L881" s="16"/>
    </row>
    <row r="882" spans="2:12" s="5" customFormat="1" ht="12.75">
      <c r="B882" s="8"/>
      <c r="D882" s="9"/>
      <c r="L882" s="16"/>
    </row>
    <row r="883" spans="2:12" s="5" customFormat="1" ht="12.75">
      <c r="B883" s="8"/>
      <c r="D883" s="9"/>
      <c r="L883" s="16"/>
    </row>
    <row r="884" spans="2:12" s="5" customFormat="1" ht="12.75">
      <c r="B884" s="8"/>
      <c r="D884" s="9"/>
      <c r="L884" s="16"/>
    </row>
    <row r="885" spans="2:12" s="5" customFormat="1" ht="12.75">
      <c r="B885" s="8"/>
      <c r="D885" s="9"/>
      <c r="L885" s="16"/>
    </row>
    <row r="886" spans="2:12" s="5" customFormat="1" ht="12.75">
      <c r="B886" s="8"/>
      <c r="D886" s="9"/>
      <c r="L886" s="16"/>
    </row>
    <row r="887" spans="2:12" s="5" customFormat="1" ht="12.75">
      <c r="B887" s="8"/>
      <c r="D887" s="9"/>
      <c r="L887" s="16"/>
    </row>
    <row r="888" spans="2:12" s="5" customFormat="1" ht="12.75">
      <c r="B888" s="8"/>
      <c r="D888" s="9"/>
      <c r="L888" s="16"/>
    </row>
    <row r="889" spans="2:12" s="5" customFormat="1" ht="12.75">
      <c r="B889" s="8"/>
      <c r="D889" s="9"/>
      <c r="L889" s="16"/>
    </row>
    <row r="890" spans="2:12" s="5" customFormat="1" ht="12.75">
      <c r="B890" s="8"/>
      <c r="D890" s="9"/>
      <c r="L890" s="16"/>
    </row>
    <row r="891" spans="2:12" s="5" customFormat="1" ht="12.75">
      <c r="B891" s="8"/>
      <c r="D891" s="9"/>
      <c r="L891" s="16"/>
    </row>
    <row r="892" spans="2:12" s="5" customFormat="1" ht="12.75">
      <c r="B892" s="8"/>
      <c r="D892" s="9"/>
      <c r="L892" s="16"/>
    </row>
    <row r="893" spans="2:12" s="5" customFormat="1" ht="12.75">
      <c r="B893" s="8"/>
      <c r="D893" s="9"/>
      <c r="L893" s="16"/>
    </row>
    <row r="894" spans="2:12" s="5" customFormat="1" ht="12.75">
      <c r="B894" s="8"/>
      <c r="D894" s="9"/>
      <c r="L894" s="16"/>
    </row>
    <row r="895" spans="2:12" s="5" customFormat="1" ht="12.75">
      <c r="B895" s="8"/>
      <c r="D895" s="9"/>
      <c r="L895" s="16"/>
    </row>
    <row r="896" spans="2:12" s="5" customFormat="1" ht="12.75">
      <c r="B896" s="8"/>
      <c r="D896" s="9"/>
      <c r="L896" s="16"/>
    </row>
    <row r="897" spans="2:12" s="5" customFormat="1" ht="12.75">
      <c r="B897" s="8"/>
      <c r="D897" s="9"/>
      <c r="L897" s="16"/>
    </row>
    <row r="898" spans="2:12" s="5" customFormat="1" ht="12.75">
      <c r="B898" s="8"/>
      <c r="D898" s="9"/>
      <c r="L898" s="16"/>
    </row>
    <row r="899" spans="2:12" s="5" customFormat="1" ht="12.75">
      <c r="B899" s="8"/>
      <c r="D899" s="9"/>
      <c r="L899" s="16"/>
    </row>
    <row r="900" spans="2:12" s="5" customFormat="1" ht="12.75">
      <c r="B900" s="8"/>
      <c r="D900" s="9"/>
      <c r="L900" s="16"/>
    </row>
    <row r="901" spans="2:12" s="5" customFormat="1" ht="12.75">
      <c r="B901" s="8"/>
      <c r="D901" s="9"/>
      <c r="L901" s="16"/>
    </row>
    <row r="902" spans="2:12" s="5" customFormat="1" ht="12.75">
      <c r="B902" s="8"/>
      <c r="D902" s="9"/>
      <c r="L902" s="16"/>
    </row>
    <row r="903" spans="2:12" s="5" customFormat="1" ht="12.75">
      <c r="B903" s="8"/>
      <c r="D903" s="9"/>
      <c r="L903" s="16"/>
    </row>
    <row r="904" spans="2:12" s="5" customFormat="1" ht="12.75">
      <c r="B904" s="8"/>
      <c r="D904" s="9"/>
      <c r="L904" s="16"/>
    </row>
    <row r="905" spans="2:12" s="5" customFormat="1" ht="12.75">
      <c r="B905" s="8"/>
      <c r="D905" s="9"/>
      <c r="L905" s="16"/>
    </row>
    <row r="906" spans="2:12" s="5" customFormat="1" ht="12.75">
      <c r="B906" s="8"/>
      <c r="D906" s="9"/>
      <c r="L906" s="16"/>
    </row>
    <row r="907" spans="2:12" s="5" customFormat="1" ht="12.75">
      <c r="B907" s="8"/>
      <c r="D907" s="9"/>
      <c r="L907" s="16"/>
    </row>
    <row r="908" spans="2:12" s="5" customFormat="1" ht="12.75">
      <c r="B908" s="8"/>
      <c r="D908" s="9"/>
      <c r="L908" s="16"/>
    </row>
    <row r="909" spans="2:12" s="5" customFormat="1" ht="12.75">
      <c r="B909" s="8"/>
      <c r="D909" s="9"/>
      <c r="L909" s="16"/>
    </row>
    <row r="910" spans="2:12" s="5" customFormat="1" ht="12.75">
      <c r="B910" s="8"/>
      <c r="D910" s="9"/>
      <c r="L910" s="16"/>
    </row>
    <row r="911" spans="2:12" s="5" customFormat="1" ht="12.75">
      <c r="B911" s="8"/>
      <c r="D911" s="9"/>
      <c r="L911" s="16"/>
    </row>
    <row r="912" spans="2:12" s="5" customFormat="1" ht="12.75">
      <c r="B912" s="8"/>
      <c r="D912" s="9"/>
      <c r="L912" s="16"/>
    </row>
    <row r="913" spans="2:12" s="5" customFormat="1" ht="12.75">
      <c r="B913" s="8"/>
      <c r="D913" s="9"/>
      <c r="L913" s="16"/>
    </row>
    <row r="914" spans="2:12" s="5" customFormat="1" ht="12.75">
      <c r="B914" s="8"/>
      <c r="D914" s="9"/>
      <c r="L914" s="16"/>
    </row>
    <row r="915" spans="2:12" s="5" customFormat="1" ht="12.75">
      <c r="B915" s="8"/>
      <c r="D915" s="9"/>
      <c r="L915" s="16"/>
    </row>
    <row r="916" spans="2:12" s="5" customFormat="1" ht="12.75">
      <c r="B916" s="8"/>
      <c r="D916" s="9"/>
      <c r="L916" s="16"/>
    </row>
    <row r="917" spans="2:12" s="5" customFormat="1" ht="12.75">
      <c r="B917" s="8"/>
      <c r="D917" s="9"/>
      <c r="L917" s="16"/>
    </row>
    <row r="918" spans="2:12" s="5" customFormat="1" ht="12.75">
      <c r="B918" s="8"/>
      <c r="D918" s="9"/>
      <c r="L918" s="16"/>
    </row>
    <row r="919" spans="2:12" s="5" customFormat="1" ht="12.75">
      <c r="B919" s="8"/>
      <c r="D919" s="9"/>
      <c r="L919" s="16"/>
    </row>
    <row r="920" spans="2:12" s="5" customFormat="1" ht="12.75">
      <c r="B920" s="8"/>
      <c r="D920" s="9"/>
      <c r="L920" s="16"/>
    </row>
    <row r="921" spans="2:12" s="5" customFormat="1" ht="12.75">
      <c r="B921" s="8"/>
      <c r="D921" s="9"/>
      <c r="L921" s="16"/>
    </row>
    <row r="922" spans="2:12" s="5" customFormat="1" ht="12.75">
      <c r="B922" s="8"/>
      <c r="D922" s="9"/>
      <c r="L922" s="16"/>
    </row>
    <row r="923" spans="2:12" s="5" customFormat="1" ht="12.75">
      <c r="B923" s="8"/>
      <c r="D923" s="9"/>
      <c r="L923" s="16"/>
    </row>
    <row r="924" spans="2:12" s="5" customFormat="1" ht="12.75">
      <c r="B924" s="8"/>
      <c r="D924" s="9"/>
      <c r="L924" s="16"/>
    </row>
    <row r="925" spans="2:12" s="5" customFormat="1" ht="12.75">
      <c r="B925" s="8"/>
      <c r="D925" s="9"/>
      <c r="L925" s="16"/>
    </row>
    <row r="926" spans="2:12" s="5" customFormat="1" ht="12.75">
      <c r="B926" s="8"/>
      <c r="D926" s="9"/>
      <c r="L926" s="16"/>
    </row>
    <row r="927" spans="2:12" s="5" customFormat="1" ht="12.75">
      <c r="B927" s="8"/>
      <c r="D927" s="9"/>
      <c r="L927" s="16"/>
    </row>
    <row r="928" spans="2:12" s="5" customFormat="1" ht="12.75">
      <c r="B928" s="8"/>
      <c r="D928" s="9"/>
      <c r="L928" s="16"/>
    </row>
    <row r="929" spans="2:12" s="5" customFormat="1" ht="12.75">
      <c r="B929" s="8"/>
      <c r="D929" s="9"/>
      <c r="L929" s="16"/>
    </row>
    <row r="930" spans="2:12" s="5" customFormat="1" ht="12.75">
      <c r="B930" s="8"/>
      <c r="D930" s="9"/>
      <c r="L930" s="16"/>
    </row>
    <row r="931" spans="2:12" s="5" customFormat="1" ht="12.75">
      <c r="B931" s="8"/>
      <c r="D931" s="9"/>
      <c r="L931" s="16"/>
    </row>
    <row r="932" spans="2:12" s="5" customFormat="1" ht="12.75">
      <c r="B932" s="8"/>
      <c r="D932" s="9"/>
      <c r="L932" s="16"/>
    </row>
    <row r="933" spans="2:12" s="5" customFormat="1" ht="12.75">
      <c r="B933" s="8"/>
      <c r="D933" s="9"/>
      <c r="L933" s="16"/>
    </row>
    <row r="934" spans="2:12" s="5" customFormat="1" ht="12.75">
      <c r="B934" s="8"/>
      <c r="D934" s="9"/>
      <c r="L934" s="16"/>
    </row>
    <row r="935" spans="2:12" s="5" customFormat="1" ht="12.75">
      <c r="B935" s="8"/>
      <c r="D935" s="9"/>
      <c r="L935" s="16"/>
    </row>
    <row r="936" spans="2:12" s="5" customFormat="1" ht="12.75">
      <c r="B936" s="8"/>
      <c r="D936" s="9"/>
      <c r="L936" s="16"/>
    </row>
    <row r="937" spans="2:12" s="5" customFormat="1" ht="12.75">
      <c r="B937" s="8"/>
      <c r="D937" s="9"/>
      <c r="L937" s="16"/>
    </row>
    <row r="938" spans="2:12" s="5" customFormat="1" ht="12.75">
      <c r="B938" s="8"/>
      <c r="D938" s="9"/>
      <c r="L938" s="16"/>
    </row>
    <row r="939" spans="2:12" s="5" customFormat="1" ht="12.75">
      <c r="B939" s="8"/>
      <c r="D939" s="9"/>
      <c r="L939" s="16"/>
    </row>
    <row r="940" spans="2:12" s="5" customFormat="1" ht="12.75">
      <c r="B940" s="8"/>
      <c r="D940" s="9"/>
      <c r="L940" s="16"/>
    </row>
    <row r="941" spans="2:12" s="5" customFormat="1" ht="12.75">
      <c r="B941" s="8"/>
      <c r="D941" s="9"/>
      <c r="L941" s="16"/>
    </row>
    <row r="942" spans="2:12" s="5" customFormat="1" ht="12.75">
      <c r="B942" s="8"/>
      <c r="D942" s="9"/>
      <c r="L942" s="16"/>
    </row>
    <row r="943" spans="2:12" s="5" customFormat="1" ht="12.75">
      <c r="B943" s="8"/>
      <c r="D943" s="9"/>
      <c r="L943" s="16"/>
    </row>
    <row r="944" spans="2:12" s="5" customFormat="1" ht="12.75">
      <c r="B944" s="8"/>
      <c r="D944" s="9"/>
      <c r="L944" s="16"/>
    </row>
    <row r="945" spans="2:12" s="5" customFormat="1" ht="12.75">
      <c r="B945" s="8"/>
      <c r="D945" s="9"/>
      <c r="L945" s="16"/>
    </row>
    <row r="946" spans="2:12" s="5" customFormat="1" ht="12.75">
      <c r="B946" s="8"/>
      <c r="D946" s="9"/>
      <c r="L946" s="16"/>
    </row>
    <row r="947" spans="2:12" s="5" customFormat="1" ht="12.75">
      <c r="B947" s="8"/>
      <c r="D947" s="9"/>
      <c r="L947" s="16"/>
    </row>
    <row r="948" spans="2:12" s="5" customFormat="1" ht="12.75">
      <c r="B948" s="8"/>
      <c r="D948" s="9"/>
      <c r="L948" s="16"/>
    </row>
    <row r="949" spans="2:12" s="5" customFormat="1" ht="12.75">
      <c r="B949" s="8"/>
      <c r="D949" s="9"/>
      <c r="L949" s="16"/>
    </row>
    <row r="950" spans="2:12" s="5" customFormat="1" ht="12.75">
      <c r="B950" s="8"/>
      <c r="D950" s="9"/>
      <c r="L950" s="16"/>
    </row>
    <row r="951" spans="2:12" s="5" customFormat="1" ht="12.75">
      <c r="B951" s="8"/>
      <c r="D951" s="9"/>
      <c r="L951" s="16"/>
    </row>
    <row r="952" spans="2:12" s="5" customFormat="1" ht="12.75">
      <c r="B952" s="8"/>
      <c r="D952" s="9"/>
      <c r="L952" s="16"/>
    </row>
    <row r="953" spans="2:12" s="5" customFormat="1" ht="12.75">
      <c r="B953" s="8"/>
      <c r="D953" s="9"/>
      <c r="L953" s="16"/>
    </row>
    <row r="954" spans="2:12" s="5" customFormat="1" ht="12.75">
      <c r="B954" s="8"/>
      <c r="D954" s="9"/>
      <c r="L954" s="16"/>
    </row>
    <row r="955" spans="2:12" s="5" customFormat="1" ht="12.75">
      <c r="B955" s="8"/>
      <c r="D955" s="9"/>
      <c r="L955" s="16"/>
    </row>
    <row r="956" spans="2:12" s="5" customFormat="1" ht="12.75">
      <c r="B956" s="8"/>
      <c r="D956" s="9"/>
      <c r="L956" s="16"/>
    </row>
    <row r="957" spans="2:12" s="5" customFormat="1" ht="12.75">
      <c r="B957" s="8"/>
      <c r="D957" s="9"/>
      <c r="L957" s="16"/>
    </row>
    <row r="958" spans="2:12" s="5" customFormat="1" ht="12.75">
      <c r="B958" s="8"/>
      <c r="D958" s="9"/>
      <c r="L958" s="16"/>
    </row>
    <row r="959" spans="2:12" s="5" customFormat="1" ht="12.75">
      <c r="B959" s="8"/>
      <c r="D959" s="9"/>
      <c r="L959" s="16"/>
    </row>
    <row r="960" spans="2:12" s="5" customFormat="1" ht="12.75">
      <c r="B960" s="8"/>
      <c r="D960" s="9"/>
      <c r="L960" s="16"/>
    </row>
    <row r="961" spans="2:12" s="5" customFormat="1" ht="12.75">
      <c r="B961" s="8"/>
      <c r="D961" s="9"/>
      <c r="L961" s="16"/>
    </row>
    <row r="962" spans="2:12" s="5" customFormat="1" ht="12.75">
      <c r="B962" s="8"/>
      <c r="D962" s="9"/>
      <c r="L962" s="16"/>
    </row>
    <row r="963" spans="2:12" s="5" customFormat="1" ht="12.75">
      <c r="B963" s="8"/>
      <c r="D963" s="9"/>
      <c r="L963" s="16"/>
    </row>
    <row r="964" spans="2:12" s="5" customFormat="1" ht="12.75">
      <c r="B964" s="8"/>
      <c r="D964" s="9"/>
      <c r="L964" s="16"/>
    </row>
    <row r="965" spans="2:12" s="5" customFormat="1" ht="12.75">
      <c r="B965" s="8"/>
      <c r="D965" s="9"/>
      <c r="L965" s="16"/>
    </row>
    <row r="966" spans="2:12" s="5" customFormat="1" ht="12.75">
      <c r="B966" s="8"/>
      <c r="D966" s="9"/>
      <c r="L966" s="16"/>
    </row>
    <row r="967" spans="2:12" s="5" customFormat="1" ht="12.75">
      <c r="B967" s="8"/>
      <c r="D967" s="9"/>
      <c r="L967" s="16"/>
    </row>
    <row r="968" spans="2:12" s="5" customFormat="1" ht="12.75">
      <c r="B968" s="8"/>
      <c r="D968" s="9"/>
      <c r="L968" s="16"/>
    </row>
    <row r="969" spans="2:12" s="5" customFormat="1" ht="12.75">
      <c r="B969" s="8"/>
      <c r="D969" s="9"/>
      <c r="L969" s="16"/>
    </row>
    <row r="970" spans="2:12" s="5" customFormat="1" ht="12.75">
      <c r="B970" s="8"/>
      <c r="D970" s="9"/>
      <c r="L970" s="16"/>
    </row>
    <row r="971" spans="2:12" s="5" customFormat="1" ht="12.75">
      <c r="B971" s="8"/>
      <c r="D971" s="9"/>
      <c r="L971" s="16"/>
    </row>
    <row r="972" spans="2:12" s="5" customFormat="1" ht="12.75">
      <c r="B972" s="8"/>
      <c r="D972" s="9"/>
      <c r="L972" s="16"/>
    </row>
    <row r="973" spans="2:12" s="5" customFormat="1" ht="12.75">
      <c r="B973" s="8"/>
      <c r="D973" s="9"/>
      <c r="L973" s="16"/>
    </row>
    <row r="974" spans="2:12" s="5" customFormat="1" ht="12.75">
      <c r="B974" s="8"/>
      <c r="D974" s="9"/>
      <c r="L974" s="16"/>
    </row>
    <row r="975" spans="2:12" s="5" customFormat="1" ht="12.75">
      <c r="B975" s="8"/>
      <c r="D975" s="9"/>
      <c r="L975" s="16"/>
    </row>
    <row r="976" spans="2:12" s="5" customFormat="1" ht="12.75">
      <c r="B976" s="8"/>
      <c r="D976" s="9"/>
      <c r="L976" s="16"/>
    </row>
    <row r="977" spans="2:12" s="5" customFormat="1" ht="12.75">
      <c r="B977" s="8"/>
      <c r="D977" s="9"/>
      <c r="L977" s="16"/>
    </row>
    <row r="978" spans="2:12" s="5" customFormat="1" ht="12.75">
      <c r="B978" s="8"/>
      <c r="D978" s="9"/>
      <c r="L978" s="16"/>
    </row>
    <row r="979" spans="2:12" s="5" customFormat="1" ht="12.75">
      <c r="B979" s="8"/>
      <c r="D979" s="9"/>
      <c r="L979" s="16"/>
    </row>
    <row r="980" spans="2:12" s="5" customFormat="1" ht="12.75">
      <c r="B980" s="8"/>
      <c r="D980" s="9"/>
      <c r="L980" s="16"/>
    </row>
    <row r="981" spans="2:12" s="5" customFormat="1" ht="12.75">
      <c r="B981" s="8"/>
      <c r="D981" s="9"/>
      <c r="L981" s="16"/>
    </row>
    <row r="982" spans="2:12" s="5" customFormat="1" ht="12.75">
      <c r="B982" s="8"/>
      <c r="D982" s="9"/>
      <c r="L982" s="16"/>
    </row>
    <row r="983" spans="2:12" s="5" customFormat="1" ht="12.75">
      <c r="B983" s="8"/>
      <c r="D983" s="9"/>
      <c r="L983" s="16"/>
    </row>
    <row r="984" spans="2:12" s="5" customFormat="1" ht="12.75">
      <c r="B984" s="8"/>
      <c r="D984" s="9"/>
      <c r="L984" s="16"/>
    </row>
    <row r="985" spans="2:12" s="5" customFormat="1" ht="12.75">
      <c r="B985" s="8"/>
      <c r="D985" s="9"/>
      <c r="L985" s="16"/>
    </row>
    <row r="986" spans="2:12" s="5" customFormat="1" ht="12.75">
      <c r="B986" s="8"/>
      <c r="D986" s="9"/>
      <c r="L986" s="16"/>
    </row>
    <row r="987" spans="2:12" s="5" customFormat="1" ht="12.75">
      <c r="B987" s="8"/>
      <c r="D987" s="9"/>
      <c r="L987" s="16"/>
    </row>
    <row r="988" spans="2:12" s="5" customFormat="1" ht="12.75">
      <c r="B988" s="8"/>
      <c r="D988" s="9"/>
      <c r="L988" s="16"/>
    </row>
    <row r="989" spans="2:12" s="5" customFormat="1" ht="12.75">
      <c r="B989" s="8"/>
      <c r="D989" s="9"/>
      <c r="L989" s="16"/>
    </row>
    <row r="990" spans="2:12" s="5" customFormat="1" ht="12.75">
      <c r="B990" s="8"/>
      <c r="D990" s="9"/>
      <c r="L990" s="16"/>
    </row>
    <row r="991" spans="2:12" s="5" customFormat="1" ht="12.75">
      <c r="B991" s="8"/>
      <c r="D991" s="9"/>
      <c r="L991" s="16"/>
    </row>
    <row r="992" spans="2:12" s="5" customFormat="1" ht="12.75">
      <c r="B992" s="8"/>
      <c r="D992" s="9"/>
      <c r="L992" s="16"/>
    </row>
    <row r="993" spans="2:12" s="5" customFormat="1" ht="12.75">
      <c r="B993" s="8"/>
      <c r="D993" s="9"/>
      <c r="L993" s="16"/>
    </row>
    <row r="994" spans="2:12" s="5" customFormat="1" ht="12.75">
      <c r="B994" s="8"/>
      <c r="D994" s="9"/>
      <c r="L994" s="16"/>
    </row>
    <row r="995" spans="2:12" s="5" customFormat="1" ht="12.75">
      <c r="B995" s="8"/>
      <c r="D995" s="9"/>
      <c r="L995" s="16"/>
    </row>
    <row r="996" spans="2:12" s="5" customFormat="1" ht="12.75">
      <c r="B996" s="8"/>
      <c r="D996" s="9"/>
      <c r="L996" s="16"/>
    </row>
    <row r="997" spans="2:12" s="5" customFormat="1" ht="12.75">
      <c r="B997" s="8"/>
      <c r="D997" s="9"/>
      <c r="L997" s="16"/>
    </row>
    <row r="998" spans="2:12" s="5" customFormat="1" ht="12.75">
      <c r="B998" s="8"/>
      <c r="D998" s="9"/>
      <c r="L998" s="16"/>
    </row>
    <row r="999" spans="2:12" s="5" customFormat="1" ht="12.75">
      <c r="B999" s="8"/>
      <c r="D999" s="9"/>
      <c r="L999" s="16"/>
    </row>
    <row r="1000" spans="2:12" s="5" customFormat="1" ht="12.75">
      <c r="B1000" s="8"/>
      <c r="D1000" s="9"/>
      <c r="L1000" s="16"/>
    </row>
    <row r="1001" spans="2:12" s="5" customFormat="1" ht="12.75">
      <c r="B1001" s="8"/>
      <c r="D1001" s="9"/>
      <c r="L1001" s="16"/>
    </row>
    <row r="1002" spans="2:12" s="5" customFormat="1" ht="12.75">
      <c r="B1002" s="8"/>
      <c r="D1002" s="9"/>
      <c r="L1002" s="16"/>
    </row>
    <row r="1003" spans="2:12" s="5" customFormat="1" ht="12.75">
      <c r="B1003" s="8"/>
      <c r="D1003" s="9"/>
      <c r="L1003" s="16"/>
    </row>
    <row r="1004" spans="2:12" s="5" customFormat="1" ht="12.75">
      <c r="B1004" s="8"/>
      <c r="D1004" s="9"/>
      <c r="L1004" s="16"/>
    </row>
    <row r="1005" spans="2:12" s="5" customFormat="1" ht="12.75">
      <c r="B1005" s="8"/>
      <c r="D1005" s="9"/>
      <c r="L1005" s="16"/>
    </row>
    <row r="1006" spans="2:12" s="5" customFormat="1" ht="12.75">
      <c r="B1006" s="8"/>
      <c r="D1006" s="9"/>
      <c r="L1006" s="16"/>
    </row>
    <row r="1007" spans="2:12" s="5" customFormat="1" ht="12.75">
      <c r="B1007" s="8"/>
      <c r="D1007" s="9"/>
      <c r="L1007" s="16"/>
    </row>
    <row r="1008" spans="2:12" s="5" customFormat="1" ht="12.75">
      <c r="B1008" s="8"/>
      <c r="D1008" s="9"/>
      <c r="L1008" s="16"/>
    </row>
    <row r="1009" spans="2:12" s="5" customFormat="1" ht="12.75">
      <c r="B1009" s="8"/>
      <c r="D1009" s="9"/>
      <c r="L1009" s="16"/>
    </row>
    <row r="1010" spans="2:12" s="5" customFormat="1" ht="12.75">
      <c r="B1010" s="8"/>
      <c r="D1010" s="9"/>
      <c r="L1010" s="16"/>
    </row>
    <row r="1011" spans="2:12" s="5" customFormat="1" ht="12.75">
      <c r="B1011" s="8"/>
      <c r="D1011" s="9"/>
      <c r="L1011" s="16"/>
    </row>
    <row r="1012" spans="2:12" s="5" customFormat="1" ht="12.75">
      <c r="B1012" s="8"/>
      <c r="D1012" s="9"/>
      <c r="L1012" s="16"/>
    </row>
    <row r="1013" spans="2:12" s="5" customFormat="1" ht="12.75">
      <c r="B1013" s="8"/>
      <c r="D1013" s="9"/>
      <c r="L1013" s="16"/>
    </row>
    <row r="1014" spans="2:12" s="5" customFormat="1" ht="12.75">
      <c r="B1014" s="8"/>
      <c r="D1014" s="9"/>
      <c r="L1014" s="16"/>
    </row>
    <row r="1015" spans="2:12" s="5" customFormat="1" ht="12.75">
      <c r="B1015" s="8"/>
      <c r="D1015" s="9"/>
      <c r="L1015" s="16"/>
    </row>
    <row r="1016" spans="2:12" s="5" customFormat="1" ht="12.75">
      <c r="B1016" s="8"/>
      <c r="D1016" s="9"/>
      <c r="L1016" s="16"/>
    </row>
    <row r="1017" spans="2:12" s="5" customFormat="1" ht="12.75">
      <c r="B1017" s="8"/>
      <c r="D1017" s="9"/>
      <c r="L1017" s="16"/>
    </row>
    <row r="1018" spans="2:12" s="5" customFormat="1" ht="12.75">
      <c r="B1018" s="8"/>
      <c r="D1018" s="9"/>
      <c r="L1018" s="16"/>
    </row>
    <row r="1019" spans="2:12" s="5" customFormat="1" ht="12.75">
      <c r="B1019" s="8"/>
      <c r="D1019" s="9"/>
      <c r="L1019" s="16"/>
    </row>
    <row r="1020" spans="2:12" s="5" customFormat="1" ht="12.75">
      <c r="B1020" s="8"/>
      <c r="D1020" s="9"/>
      <c r="L1020" s="16"/>
    </row>
    <row r="1021" spans="2:12" s="5" customFormat="1" ht="12.75">
      <c r="B1021" s="8"/>
      <c r="D1021" s="9"/>
      <c r="L1021" s="16"/>
    </row>
    <row r="1022" spans="2:12" s="5" customFormat="1" ht="12.75">
      <c r="B1022" s="8"/>
      <c r="D1022" s="9"/>
      <c r="L1022" s="16"/>
    </row>
    <row r="1023" spans="2:12" s="5" customFormat="1" ht="12.75">
      <c r="B1023" s="8"/>
      <c r="D1023" s="9"/>
      <c r="L1023" s="16"/>
    </row>
    <row r="1024" spans="2:12" s="5" customFormat="1" ht="12.75">
      <c r="B1024" s="8"/>
      <c r="D1024" s="9"/>
      <c r="L1024" s="16"/>
    </row>
    <row r="1025" spans="2:12" s="5" customFormat="1" ht="12.75">
      <c r="B1025" s="8"/>
      <c r="D1025" s="9"/>
      <c r="L1025" s="16"/>
    </row>
    <row r="1026" spans="2:12" s="5" customFormat="1" ht="12.75">
      <c r="B1026" s="8"/>
      <c r="D1026" s="9"/>
      <c r="L1026" s="16"/>
    </row>
    <row r="1027" spans="2:12" s="5" customFormat="1" ht="12.75">
      <c r="B1027" s="8"/>
      <c r="D1027" s="9"/>
      <c r="L1027" s="16"/>
    </row>
    <row r="1028" spans="2:12" s="5" customFormat="1" ht="12.75">
      <c r="B1028" s="8"/>
      <c r="D1028" s="9"/>
      <c r="L1028" s="16"/>
    </row>
    <row r="1029" spans="2:12" s="5" customFormat="1" ht="12.75">
      <c r="B1029" s="8"/>
      <c r="D1029" s="9"/>
      <c r="L1029" s="16"/>
    </row>
    <row r="1030" spans="2:12" s="5" customFormat="1" ht="12.75">
      <c r="B1030" s="8"/>
      <c r="D1030" s="9"/>
      <c r="L1030" s="16"/>
    </row>
    <row r="1031" spans="2:12" s="5" customFormat="1" ht="12.75">
      <c r="B1031" s="8"/>
      <c r="D1031" s="9"/>
      <c r="L1031" s="16"/>
    </row>
    <row r="1032" spans="2:12" s="5" customFormat="1" ht="12.75">
      <c r="B1032" s="8"/>
      <c r="D1032" s="9"/>
      <c r="L1032" s="16"/>
    </row>
    <row r="1033" spans="2:12" s="5" customFormat="1" ht="12.75">
      <c r="B1033" s="8"/>
      <c r="D1033" s="9"/>
      <c r="L1033" s="16"/>
    </row>
    <row r="1034" spans="2:12" s="5" customFormat="1" ht="12.75">
      <c r="B1034" s="8"/>
      <c r="D1034" s="9"/>
      <c r="L1034" s="16"/>
    </row>
    <row r="1035" spans="2:12" s="5" customFormat="1" ht="12.75">
      <c r="B1035" s="8"/>
      <c r="D1035" s="9"/>
      <c r="L1035" s="16"/>
    </row>
    <row r="1036" spans="2:12" s="5" customFormat="1" ht="12.75">
      <c r="B1036" s="8"/>
      <c r="D1036" s="9"/>
      <c r="L1036" s="16"/>
    </row>
    <row r="1037" spans="2:12" s="5" customFormat="1" ht="12.75">
      <c r="B1037" s="8"/>
      <c r="D1037" s="9"/>
      <c r="L1037" s="16"/>
    </row>
    <row r="1038" spans="2:12" s="5" customFormat="1" ht="12.75">
      <c r="B1038" s="8"/>
      <c r="D1038" s="9"/>
      <c r="L1038" s="16"/>
    </row>
    <row r="1039" spans="2:12" s="5" customFormat="1" ht="12.75">
      <c r="B1039" s="8"/>
      <c r="D1039" s="9"/>
      <c r="L1039" s="16"/>
    </row>
    <row r="1040" spans="2:12" s="5" customFormat="1" ht="12.75">
      <c r="B1040" s="8"/>
      <c r="D1040" s="9"/>
      <c r="L1040" s="16"/>
    </row>
    <row r="1041" spans="2:12" s="5" customFormat="1" ht="12.75">
      <c r="B1041" s="8"/>
      <c r="D1041" s="9"/>
      <c r="L1041" s="16"/>
    </row>
    <row r="1042" spans="2:12" s="5" customFormat="1" ht="12.75">
      <c r="B1042" s="8"/>
      <c r="D1042" s="9"/>
      <c r="L1042" s="16"/>
    </row>
    <row r="1043" spans="2:12" s="5" customFormat="1" ht="12.75">
      <c r="B1043" s="8"/>
      <c r="D1043" s="9"/>
      <c r="L1043" s="16"/>
    </row>
    <row r="1044" spans="2:12" s="5" customFormat="1" ht="12.75">
      <c r="B1044" s="8"/>
      <c r="D1044" s="9"/>
      <c r="L1044" s="16"/>
    </row>
    <row r="1045" spans="2:12" s="5" customFormat="1" ht="12.75">
      <c r="B1045" s="8"/>
      <c r="D1045" s="9"/>
      <c r="L1045" s="16"/>
    </row>
    <row r="1046" spans="2:12" s="5" customFormat="1" ht="12.75">
      <c r="B1046" s="8"/>
      <c r="D1046" s="9"/>
      <c r="L1046" s="16"/>
    </row>
    <row r="1047" spans="2:12" s="5" customFormat="1" ht="12.75">
      <c r="B1047" s="8"/>
      <c r="D1047" s="9"/>
      <c r="L1047" s="16"/>
    </row>
    <row r="1048" spans="2:12" s="5" customFormat="1" ht="12.75">
      <c r="B1048" s="8"/>
      <c r="D1048" s="9"/>
      <c r="L1048" s="16"/>
    </row>
    <row r="1049" spans="2:12" s="5" customFormat="1" ht="12.75">
      <c r="B1049" s="8"/>
      <c r="D1049" s="9"/>
      <c r="L1049" s="16"/>
    </row>
    <row r="1050" spans="2:12" s="5" customFormat="1" ht="12.75">
      <c r="B1050" s="8"/>
      <c r="D1050" s="9"/>
      <c r="L1050" s="16"/>
    </row>
    <row r="1051" spans="2:12" s="5" customFormat="1" ht="12.75">
      <c r="B1051" s="8"/>
      <c r="D1051" s="9"/>
      <c r="L1051" s="16"/>
    </row>
    <row r="1052" spans="2:12" s="5" customFormat="1" ht="12.75">
      <c r="B1052" s="8"/>
      <c r="D1052" s="9"/>
      <c r="L1052" s="16"/>
    </row>
    <row r="1053" spans="2:12" s="5" customFormat="1" ht="12.75">
      <c r="B1053" s="8"/>
      <c r="D1053" s="9"/>
      <c r="L1053" s="16"/>
    </row>
    <row r="1054" spans="2:12" s="5" customFormat="1" ht="12.75">
      <c r="B1054" s="8"/>
      <c r="D1054" s="9"/>
      <c r="L1054" s="16"/>
    </row>
    <row r="1055" spans="2:12" s="5" customFormat="1" ht="12.75">
      <c r="B1055" s="8"/>
      <c r="D1055" s="9"/>
      <c r="L1055" s="16"/>
    </row>
    <row r="1056" spans="2:12" s="5" customFormat="1" ht="12.75">
      <c r="B1056" s="8"/>
      <c r="D1056" s="9"/>
      <c r="L1056" s="16"/>
    </row>
    <row r="1057" spans="2:12" s="5" customFormat="1" ht="12.75">
      <c r="B1057" s="8"/>
      <c r="D1057" s="9"/>
      <c r="L1057" s="16"/>
    </row>
    <row r="1058" spans="2:12" s="5" customFormat="1" ht="12.75">
      <c r="B1058" s="8"/>
      <c r="D1058" s="9"/>
      <c r="L1058" s="16"/>
    </row>
    <row r="1059" spans="2:12" s="5" customFormat="1" ht="12.75">
      <c r="B1059" s="8"/>
      <c r="D1059" s="9"/>
      <c r="L1059" s="16"/>
    </row>
    <row r="1060" spans="2:12" s="5" customFormat="1" ht="12.75">
      <c r="B1060" s="8"/>
      <c r="D1060" s="9"/>
      <c r="L1060" s="16"/>
    </row>
    <row r="1061" spans="2:12" s="5" customFormat="1" ht="12.75">
      <c r="B1061" s="8"/>
      <c r="D1061" s="9"/>
      <c r="L1061" s="16"/>
    </row>
    <row r="1062" spans="2:12" s="5" customFormat="1" ht="12.75">
      <c r="B1062" s="8"/>
      <c r="D1062" s="9"/>
      <c r="L1062" s="16"/>
    </row>
    <row r="1063" spans="2:12" s="5" customFormat="1" ht="12.75">
      <c r="B1063" s="8"/>
      <c r="D1063" s="9"/>
      <c r="L1063" s="16"/>
    </row>
    <row r="1064" spans="2:12" s="5" customFormat="1" ht="12.75">
      <c r="B1064" s="8"/>
      <c r="D1064" s="9"/>
      <c r="L1064" s="16"/>
    </row>
    <row r="1065" spans="2:12" s="5" customFormat="1" ht="12.75">
      <c r="B1065" s="8"/>
      <c r="D1065" s="9"/>
      <c r="L1065" s="16"/>
    </row>
    <row r="1066" spans="2:12" s="5" customFormat="1" ht="12.75">
      <c r="B1066" s="8"/>
      <c r="D1066" s="9"/>
      <c r="L1066" s="16"/>
    </row>
    <row r="1067" spans="2:12" s="5" customFormat="1" ht="12.75">
      <c r="B1067" s="8"/>
      <c r="D1067" s="9"/>
      <c r="L1067" s="16"/>
    </row>
    <row r="1068" spans="2:12" s="5" customFormat="1" ht="12.75">
      <c r="B1068" s="8"/>
      <c r="D1068" s="9"/>
      <c r="L1068" s="16"/>
    </row>
    <row r="1069" spans="2:12" s="5" customFormat="1" ht="12.75">
      <c r="B1069" s="8"/>
      <c r="D1069" s="9"/>
      <c r="L1069" s="16"/>
    </row>
    <row r="1070" spans="2:12" s="5" customFormat="1" ht="12.75">
      <c r="B1070" s="8"/>
      <c r="D1070" s="9"/>
      <c r="L1070" s="16"/>
    </row>
    <row r="1071" spans="2:12" s="5" customFormat="1" ht="12.75">
      <c r="B1071" s="8"/>
      <c r="D1071" s="9"/>
      <c r="L1071" s="16"/>
    </row>
    <row r="1072" spans="2:12" s="5" customFormat="1" ht="12.75">
      <c r="B1072" s="8"/>
      <c r="D1072" s="9"/>
      <c r="L1072" s="16"/>
    </row>
    <row r="1073" spans="2:12" s="5" customFormat="1" ht="12.75">
      <c r="B1073" s="8"/>
      <c r="D1073" s="9"/>
      <c r="L1073" s="16"/>
    </row>
    <row r="1074" spans="2:12" s="5" customFormat="1" ht="12.75">
      <c r="B1074" s="8"/>
      <c r="D1074" s="9"/>
      <c r="L1074" s="16"/>
    </row>
    <row r="1075" spans="2:12" s="5" customFormat="1" ht="12.75">
      <c r="B1075" s="8"/>
      <c r="D1075" s="9"/>
      <c r="L1075" s="16"/>
    </row>
    <row r="1076" spans="2:12" s="5" customFormat="1" ht="12.75">
      <c r="B1076" s="8"/>
      <c r="D1076" s="9"/>
      <c r="L1076" s="16"/>
    </row>
    <row r="1077" spans="2:12" s="5" customFormat="1" ht="12.75">
      <c r="B1077" s="8"/>
      <c r="D1077" s="9"/>
      <c r="L1077" s="16"/>
    </row>
    <row r="1078" spans="2:12" s="5" customFormat="1" ht="12.75">
      <c r="B1078" s="8"/>
      <c r="D1078" s="9"/>
      <c r="L1078" s="16"/>
    </row>
    <row r="1079" spans="2:12" s="5" customFormat="1" ht="12.75">
      <c r="B1079" s="8"/>
      <c r="D1079" s="9"/>
      <c r="L1079" s="16"/>
    </row>
    <row r="1080" spans="2:12" s="5" customFormat="1" ht="12.75">
      <c r="B1080" s="8"/>
      <c r="D1080" s="9"/>
      <c r="L1080" s="16"/>
    </row>
    <row r="1081" spans="2:12" s="5" customFormat="1" ht="12.75">
      <c r="B1081" s="8"/>
      <c r="D1081" s="9"/>
      <c r="L1081" s="16"/>
    </row>
    <row r="1082" spans="2:12" s="5" customFormat="1" ht="12.75">
      <c r="B1082" s="8"/>
      <c r="D1082" s="9"/>
      <c r="L1082" s="16"/>
    </row>
    <row r="1083" spans="2:12" s="5" customFormat="1" ht="12.75">
      <c r="B1083" s="8"/>
      <c r="D1083" s="9"/>
      <c r="L1083" s="16"/>
    </row>
    <row r="1084" spans="2:12" s="5" customFormat="1" ht="12.75">
      <c r="B1084" s="8"/>
      <c r="D1084" s="9"/>
      <c r="L1084" s="16"/>
    </row>
    <row r="1085" spans="2:12" s="5" customFormat="1" ht="12.75">
      <c r="B1085" s="8"/>
      <c r="D1085" s="9"/>
      <c r="L1085" s="16"/>
    </row>
    <row r="1086" spans="2:12" s="5" customFormat="1" ht="12.75">
      <c r="B1086" s="8"/>
      <c r="D1086" s="9"/>
      <c r="L1086" s="16"/>
    </row>
    <row r="1087" spans="2:12" s="5" customFormat="1" ht="12.75">
      <c r="B1087" s="8"/>
      <c r="D1087" s="9"/>
      <c r="L1087" s="16"/>
    </row>
    <row r="1088" spans="2:12" s="5" customFormat="1" ht="12.75">
      <c r="B1088" s="8"/>
      <c r="D1088" s="9"/>
      <c r="L1088" s="16"/>
    </row>
    <row r="1089" spans="2:12" s="5" customFormat="1" ht="12.75">
      <c r="B1089" s="8"/>
      <c r="D1089" s="9"/>
      <c r="L1089" s="16"/>
    </row>
    <row r="1090" spans="2:12" s="5" customFormat="1" ht="12.75">
      <c r="B1090" s="8"/>
      <c r="D1090" s="9"/>
      <c r="L1090" s="16"/>
    </row>
    <row r="1091" spans="2:12" s="5" customFormat="1" ht="12.75">
      <c r="B1091" s="8"/>
      <c r="D1091" s="9"/>
      <c r="L1091" s="16"/>
    </row>
    <row r="1092" spans="2:12" s="5" customFormat="1" ht="12.75">
      <c r="B1092" s="8"/>
      <c r="D1092" s="9"/>
      <c r="L1092" s="16"/>
    </row>
    <row r="1093" spans="2:12" s="5" customFormat="1" ht="12.75">
      <c r="B1093" s="8"/>
      <c r="D1093" s="9"/>
      <c r="L1093" s="16"/>
    </row>
    <row r="1094" spans="2:12" s="5" customFormat="1" ht="12.75">
      <c r="B1094" s="8"/>
      <c r="D1094" s="9"/>
      <c r="L1094" s="16"/>
    </row>
    <row r="1095" spans="2:12" s="5" customFormat="1" ht="12.75">
      <c r="B1095" s="8"/>
      <c r="D1095" s="9"/>
      <c r="L1095" s="16"/>
    </row>
    <row r="1096" spans="2:12" s="5" customFormat="1" ht="12.75">
      <c r="B1096" s="8"/>
      <c r="D1096" s="9"/>
      <c r="L1096" s="16"/>
    </row>
    <row r="1097" spans="2:12" s="5" customFormat="1" ht="12.75">
      <c r="B1097" s="8"/>
      <c r="D1097" s="9"/>
      <c r="L1097" s="16"/>
    </row>
    <row r="1098" spans="2:12" s="5" customFormat="1" ht="12.75">
      <c r="B1098" s="8"/>
      <c r="D1098" s="9"/>
      <c r="L1098" s="16"/>
    </row>
    <row r="1099" spans="2:12" s="5" customFormat="1" ht="12.75">
      <c r="B1099" s="8"/>
      <c r="D1099" s="9"/>
      <c r="L1099" s="16"/>
    </row>
    <row r="1100" spans="2:12" s="5" customFormat="1" ht="12.75">
      <c r="B1100" s="8"/>
      <c r="D1100" s="9"/>
      <c r="L1100" s="16"/>
    </row>
    <row r="1101" spans="2:12" s="5" customFormat="1" ht="12.75">
      <c r="B1101" s="8"/>
      <c r="D1101" s="9"/>
      <c r="L1101" s="16"/>
    </row>
    <row r="1102" spans="2:12" s="5" customFormat="1" ht="12.75">
      <c r="B1102" s="8"/>
      <c r="D1102" s="9"/>
      <c r="L1102" s="16"/>
    </row>
    <row r="1103" spans="2:12" s="5" customFormat="1" ht="12.75">
      <c r="B1103" s="8"/>
      <c r="D1103" s="9"/>
      <c r="L1103" s="16"/>
    </row>
    <row r="1104" spans="2:12" s="5" customFormat="1" ht="12.75">
      <c r="B1104" s="8"/>
      <c r="D1104" s="9"/>
      <c r="L1104" s="16"/>
    </row>
    <row r="1105" spans="2:12" s="5" customFormat="1" ht="12.75">
      <c r="B1105" s="8"/>
      <c r="D1105" s="9"/>
      <c r="L1105" s="16"/>
    </row>
    <row r="1106" spans="2:12" s="5" customFormat="1" ht="12.75">
      <c r="B1106" s="8"/>
      <c r="D1106" s="9"/>
      <c r="L1106" s="16"/>
    </row>
    <row r="1107" spans="2:12" s="5" customFormat="1" ht="12.75">
      <c r="B1107" s="8"/>
      <c r="D1107" s="9"/>
      <c r="L1107" s="16"/>
    </row>
    <row r="1108" spans="2:12" s="5" customFormat="1" ht="12.75">
      <c r="B1108" s="8"/>
      <c r="D1108" s="9"/>
      <c r="L1108" s="16"/>
    </row>
    <row r="1109" spans="2:12" s="5" customFormat="1" ht="12.75">
      <c r="B1109" s="8"/>
      <c r="D1109" s="9"/>
      <c r="L1109" s="16"/>
    </row>
    <row r="1110" spans="2:12" s="5" customFormat="1" ht="12.75">
      <c r="B1110" s="8"/>
      <c r="D1110" s="9"/>
      <c r="L1110" s="16"/>
    </row>
    <row r="1111" spans="2:12" s="5" customFormat="1" ht="12.75">
      <c r="B1111" s="8"/>
      <c r="D1111" s="9"/>
      <c r="L1111" s="16"/>
    </row>
    <row r="1112" spans="2:12" s="5" customFormat="1" ht="12.75">
      <c r="B1112" s="8"/>
      <c r="D1112" s="9"/>
      <c r="L1112" s="16"/>
    </row>
    <row r="1113" spans="2:12" s="5" customFormat="1" ht="12.75">
      <c r="B1113" s="8"/>
      <c r="D1113" s="9"/>
      <c r="L1113" s="16"/>
    </row>
    <row r="1114" spans="2:12" s="5" customFormat="1" ht="12.75">
      <c r="B1114" s="8"/>
      <c r="D1114" s="9"/>
      <c r="L1114" s="16"/>
    </row>
    <row r="1115" spans="2:12" s="5" customFormat="1" ht="12.75">
      <c r="B1115" s="8"/>
      <c r="D1115" s="9"/>
      <c r="L1115" s="16"/>
    </row>
    <row r="1116" spans="2:12" s="5" customFormat="1" ht="12.75">
      <c r="B1116" s="8"/>
      <c r="D1116" s="9"/>
      <c r="L1116" s="16"/>
    </row>
    <row r="1117" spans="2:12" s="5" customFormat="1" ht="12.75">
      <c r="B1117" s="8"/>
      <c r="D1117" s="9"/>
      <c r="L1117" s="16"/>
    </row>
    <row r="1118" spans="2:12" s="5" customFormat="1" ht="12.75">
      <c r="B1118" s="8"/>
      <c r="D1118" s="9"/>
      <c r="L1118" s="16"/>
    </row>
    <row r="1119" spans="2:12" s="5" customFormat="1" ht="12.75">
      <c r="B1119" s="8"/>
      <c r="D1119" s="9"/>
      <c r="L1119" s="16"/>
    </row>
    <row r="1120" spans="2:12" s="5" customFormat="1" ht="12.75">
      <c r="B1120" s="8"/>
      <c r="D1120" s="9"/>
      <c r="L1120" s="16"/>
    </row>
    <row r="1121" spans="2:12" s="5" customFormat="1" ht="12.75">
      <c r="B1121" s="8"/>
      <c r="D1121" s="9"/>
      <c r="L1121" s="16"/>
    </row>
    <row r="1122" spans="2:12" s="5" customFormat="1" ht="12.75">
      <c r="B1122" s="8"/>
      <c r="D1122" s="9"/>
      <c r="L1122" s="16"/>
    </row>
    <row r="1123" spans="2:12" s="5" customFormat="1" ht="12.75">
      <c r="B1123" s="8"/>
      <c r="D1123" s="9"/>
      <c r="L1123" s="16"/>
    </row>
    <row r="1124" spans="2:12" s="5" customFormat="1" ht="12.75">
      <c r="B1124" s="8"/>
      <c r="D1124" s="9"/>
      <c r="L1124" s="16"/>
    </row>
    <row r="1125" spans="2:12" s="5" customFormat="1" ht="12.75">
      <c r="B1125" s="8"/>
      <c r="D1125" s="9"/>
      <c r="L1125" s="16"/>
    </row>
    <row r="1126" spans="2:12" s="5" customFormat="1" ht="12.75">
      <c r="B1126" s="8"/>
      <c r="D1126" s="9"/>
      <c r="L1126" s="16"/>
    </row>
    <row r="1127" spans="2:12" s="5" customFormat="1" ht="12.75">
      <c r="B1127" s="8"/>
      <c r="D1127" s="9"/>
      <c r="L1127" s="16"/>
    </row>
    <row r="1128" spans="2:12" s="5" customFormat="1" ht="12.75">
      <c r="B1128" s="8"/>
      <c r="D1128" s="9"/>
      <c r="L1128" s="16"/>
    </row>
    <row r="1129" spans="2:12" s="5" customFormat="1" ht="12.75">
      <c r="B1129" s="8"/>
      <c r="D1129" s="9"/>
      <c r="L1129" s="16"/>
    </row>
    <row r="1130" spans="2:12" s="5" customFormat="1" ht="12.75">
      <c r="B1130" s="8"/>
      <c r="D1130" s="9"/>
      <c r="L1130" s="16"/>
    </row>
    <row r="1131" spans="2:12" s="5" customFormat="1" ht="12.75">
      <c r="B1131" s="8"/>
      <c r="D1131" s="9"/>
      <c r="L1131" s="16"/>
    </row>
    <row r="1132" spans="2:12" s="5" customFormat="1" ht="12.75">
      <c r="B1132" s="8"/>
      <c r="D1132" s="9"/>
      <c r="L1132" s="16"/>
    </row>
    <row r="1133" spans="2:12" s="5" customFormat="1" ht="12.75">
      <c r="B1133" s="8"/>
      <c r="D1133" s="9"/>
      <c r="L1133" s="16"/>
    </row>
    <row r="1134" spans="2:12" s="5" customFormat="1" ht="12.75">
      <c r="B1134" s="8"/>
      <c r="D1134" s="9"/>
      <c r="L1134" s="16"/>
    </row>
    <row r="1135" spans="2:12" s="5" customFormat="1" ht="12.75">
      <c r="B1135" s="8"/>
      <c r="D1135" s="9"/>
      <c r="L1135" s="16"/>
    </row>
    <row r="1136" spans="2:12" s="5" customFormat="1" ht="12.75">
      <c r="B1136" s="8"/>
      <c r="D1136" s="9"/>
      <c r="L1136" s="16"/>
    </row>
    <row r="1137" spans="2:12" s="5" customFormat="1" ht="12.75">
      <c r="B1137" s="8"/>
      <c r="D1137" s="9"/>
      <c r="L1137" s="16"/>
    </row>
    <row r="1138" spans="2:12" s="5" customFormat="1" ht="12.75">
      <c r="B1138" s="8"/>
      <c r="D1138" s="9"/>
      <c r="L1138" s="16"/>
    </row>
    <row r="1139" spans="2:12" s="5" customFormat="1" ht="12.75">
      <c r="B1139" s="8"/>
      <c r="D1139" s="9"/>
      <c r="L1139" s="16"/>
    </row>
    <row r="1140" spans="2:12" s="5" customFormat="1" ht="12.75">
      <c r="B1140" s="8"/>
      <c r="D1140" s="9"/>
      <c r="L1140" s="16"/>
    </row>
    <row r="1141" spans="2:12" s="5" customFormat="1" ht="12.75">
      <c r="B1141" s="8"/>
      <c r="D1141" s="9"/>
      <c r="L1141" s="16"/>
    </row>
    <row r="1142" spans="2:12" s="5" customFormat="1" ht="12.75">
      <c r="B1142" s="8"/>
      <c r="D1142" s="9"/>
      <c r="L1142" s="16"/>
    </row>
    <row r="1143" spans="2:12" s="5" customFormat="1" ht="12.75">
      <c r="B1143" s="8"/>
      <c r="D1143" s="9"/>
      <c r="L1143" s="16"/>
    </row>
    <row r="1144" spans="2:12" s="5" customFormat="1" ht="12.75">
      <c r="B1144" s="8"/>
      <c r="D1144" s="9"/>
      <c r="L1144" s="16"/>
    </row>
    <row r="1145" spans="2:12" s="5" customFormat="1" ht="12.75">
      <c r="B1145" s="8"/>
      <c r="D1145" s="9"/>
      <c r="L1145" s="16"/>
    </row>
    <row r="1146" spans="2:12" s="5" customFormat="1" ht="12.75">
      <c r="B1146" s="8"/>
      <c r="D1146" s="9"/>
      <c r="L1146" s="16"/>
    </row>
    <row r="1147" spans="2:12" s="5" customFormat="1" ht="12.75">
      <c r="B1147" s="8"/>
      <c r="D1147" s="9"/>
      <c r="L1147" s="16"/>
    </row>
    <row r="1148" spans="2:12" s="5" customFormat="1" ht="12.75">
      <c r="B1148" s="8"/>
      <c r="D1148" s="9"/>
      <c r="L1148" s="16"/>
    </row>
    <row r="1149" spans="2:12" s="5" customFormat="1" ht="12.75">
      <c r="B1149" s="8"/>
      <c r="D1149" s="9"/>
      <c r="L1149" s="16"/>
    </row>
    <row r="1150" spans="2:12" s="5" customFormat="1" ht="12.75">
      <c r="B1150" s="8"/>
      <c r="D1150" s="9"/>
      <c r="L1150" s="16"/>
    </row>
    <row r="1151" spans="2:12" s="5" customFormat="1" ht="12.75">
      <c r="B1151" s="8"/>
      <c r="D1151" s="9"/>
      <c r="L1151" s="16"/>
    </row>
    <row r="1152" spans="2:12" s="5" customFormat="1" ht="12.75">
      <c r="B1152" s="8"/>
      <c r="D1152" s="9"/>
      <c r="L1152" s="16"/>
    </row>
    <row r="1153" spans="2:12" s="5" customFormat="1" ht="12.75">
      <c r="B1153" s="8"/>
      <c r="D1153" s="9"/>
      <c r="L1153" s="16"/>
    </row>
    <row r="1154" spans="2:12" s="5" customFormat="1" ht="12.75">
      <c r="B1154" s="8"/>
      <c r="D1154" s="9"/>
      <c r="L1154" s="16"/>
    </row>
    <row r="1155" spans="2:12" s="5" customFormat="1" ht="12.75">
      <c r="B1155" s="8"/>
      <c r="D1155" s="9"/>
      <c r="L1155" s="16"/>
    </row>
    <row r="1156" spans="2:12" s="5" customFormat="1" ht="12.75">
      <c r="B1156" s="8"/>
      <c r="D1156" s="9"/>
      <c r="L1156" s="16"/>
    </row>
    <row r="1157" spans="2:12" s="5" customFormat="1" ht="12.75">
      <c r="B1157" s="8"/>
      <c r="D1157" s="9"/>
      <c r="L1157" s="16"/>
    </row>
    <row r="1158" spans="2:12" s="5" customFormat="1" ht="12.75">
      <c r="B1158" s="8"/>
      <c r="D1158" s="9"/>
      <c r="L1158" s="16"/>
    </row>
    <row r="1159" spans="2:12" s="5" customFormat="1" ht="12.75">
      <c r="B1159" s="8"/>
      <c r="D1159" s="9"/>
      <c r="L1159" s="16"/>
    </row>
    <row r="1160" spans="2:12" s="5" customFormat="1" ht="12.75">
      <c r="B1160" s="8"/>
      <c r="D1160" s="9"/>
      <c r="L1160" s="16"/>
    </row>
    <row r="1161" spans="2:12" s="5" customFormat="1" ht="12.75">
      <c r="B1161" s="8"/>
      <c r="D1161" s="9"/>
      <c r="L1161" s="16"/>
    </row>
    <row r="1162" spans="2:12" s="5" customFormat="1" ht="12.75">
      <c r="B1162" s="8"/>
      <c r="D1162" s="9"/>
      <c r="L1162" s="16"/>
    </row>
    <row r="1163" spans="2:12" s="5" customFormat="1" ht="12.75">
      <c r="B1163" s="8"/>
      <c r="D1163" s="9"/>
      <c r="L1163" s="16"/>
    </row>
    <row r="1164" spans="2:12" s="5" customFormat="1" ht="12.75">
      <c r="B1164" s="8"/>
      <c r="D1164" s="9"/>
      <c r="L1164" s="16"/>
    </row>
    <row r="1165" spans="2:12" s="5" customFormat="1" ht="12.75">
      <c r="B1165" s="8"/>
      <c r="D1165" s="9"/>
      <c r="L1165" s="16"/>
    </row>
    <row r="1166" spans="2:12" s="5" customFormat="1" ht="12.75">
      <c r="B1166" s="8"/>
      <c r="D1166" s="9"/>
      <c r="L1166" s="16"/>
    </row>
    <row r="1167" spans="2:12" s="5" customFormat="1" ht="12.75">
      <c r="B1167" s="8"/>
      <c r="D1167" s="9"/>
      <c r="L1167" s="16"/>
    </row>
    <row r="1168" spans="2:12" s="5" customFormat="1" ht="12.75">
      <c r="B1168" s="8"/>
      <c r="D1168" s="9"/>
      <c r="L1168" s="16"/>
    </row>
    <row r="1169" spans="2:12" s="5" customFormat="1" ht="12.75">
      <c r="B1169" s="8"/>
      <c r="D1169" s="9"/>
      <c r="L1169" s="16"/>
    </row>
    <row r="1170" spans="2:12" s="5" customFormat="1" ht="12.75">
      <c r="B1170" s="8"/>
      <c r="D1170" s="9"/>
      <c r="L1170" s="16"/>
    </row>
    <row r="1171" spans="2:12" s="5" customFormat="1" ht="12.75">
      <c r="B1171" s="8"/>
      <c r="D1171" s="9"/>
      <c r="L1171" s="16"/>
    </row>
    <row r="1172" spans="2:12" s="5" customFormat="1" ht="12.75">
      <c r="B1172" s="8"/>
      <c r="D1172" s="9"/>
      <c r="L1172" s="16"/>
    </row>
    <row r="1173" spans="2:12" s="5" customFormat="1" ht="12.75">
      <c r="B1173" s="8"/>
      <c r="D1173" s="9"/>
      <c r="L1173" s="16"/>
    </row>
    <row r="1174" spans="2:12" s="5" customFormat="1" ht="12.75">
      <c r="B1174" s="8"/>
      <c r="D1174" s="9"/>
      <c r="L1174" s="16"/>
    </row>
    <row r="1175" spans="2:12" s="5" customFormat="1" ht="12.75">
      <c r="B1175" s="8"/>
      <c r="D1175" s="9"/>
      <c r="L1175" s="16"/>
    </row>
    <row r="1176" spans="2:12" s="5" customFormat="1" ht="12.75">
      <c r="B1176" s="8"/>
      <c r="D1176" s="9"/>
      <c r="L1176" s="16"/>
    </row>
    <row r="1177" spans="2:12" s="5" customFormat="1" ht="12.75">
      <c r="B1177" s="8"/>
      <c r="D1177" s="9"/>
      <c r="L1177" s="16"/>
    </row>
    <row r="1178" spans="2:12" s="5" customFormat="1" ht="12.75">
      <c r="B1178" s="8"/>
      <c r="D1178" s="9"/>
      <c r="L1178" s="16"/>
    </row>
    <row r="1179" spans="2:12" s="5" customFormat="1" ht="12.75">
      <c r="B1179" s="8"/>
      <c r="D1179" s="9"/>
      <c r="L1179" s="16"/>
    </row>
    <row r="1180" spans="2:12" s="5" customFormat="1" ht="12.75">
      <c r="B1180" s="8"/>
      <c r="D1180" s="9"/>
      <c r="L1180" s="16"/>
    </row>
    <row r="1181" spans="2:12" s="5" customFormat="1" ht="12.75">
      <c r="B1181" s="8"/>
      <c r="D1181" s="9"/>
      <c r="L1181" s="16"/>
    </row>
    <row r="1182" spans="2:12" s="5" customFormat="1" ht="12.75">
      <c r="B1182" s="8"/>
      <c r="D1182" s="9"/>
      <c r="L1182" s="16"/>
    </row>
    <row r="1183" spans="2:12" s="5" customFormat="1" ht="12.75">
      <c r="B1183" s="8"/>
      <c r="D1183" s="9"/>
      <c r="L1183" s="16"/>
    </row>
    <row r="1184" spans="2:12" s="5" customFormat="1" ht="12.75">
      <c r="B1184" s="8"/>
      <c r="D1184" s="9"/>
      <c r="L1184" s="16"/>
    </row>
    <row r="1185" spans="2:12" s="5" customFormat="1" ht="12.75">
      <c r="B1185" s="8"/>
      <c r="D1185" s="9"/>
      <c r="L1185" s="16"/>
    </row>
    <row r="1186" spans="2:12" s="5" customFormat="1" ht="12.75">
      <c r="B1186" s="8"/>
      <c r="D1186" s="9"/>
      <c r="L1186" s="16"/>
    </row>
    <row r="1187" spans="2:12" s="5" customFormat="1" ht="12.75">
      <c r="B1187" s="8"/>
      <c r="D1187" s="9"/>
      <c r="L1187" s="16"/>
    </row>
    <row r="1188" spans="2:12" s="5" customFormat="1" ht="12.75">
      <c r="B1188" s="8"/>
      <c r="D1188" s="9"/>
      <c r="L1188" s="16"/>
    </row>
    <row r="1189" spans="2:12" s="5" customFormat="1" ht="12.75">
      <c r="B1189" s="8"/>
      <c r="D1189" s="9"/>
      <c r="L1189" s="16"/>
    </row>
    <row r="1190" spans="2:12" s="5" customFormat="1" ht="12.75">
      <c r="B1190" s="8"/>
      <c r="D1190" s="9"/>
      <c r="L1190" s="16"/>
    </row>
    <row r="1191" spans="2:12" s="5" customFormat="1" ht="12.75">
      <c r="B1191" s="8"/>
      <c r="D1191" s="9"/>
      <c r="L1191" s="16"/>
    </row>
    <row r="1192" spans="2:12" s="5" customFormat="1" ht="12.75">
      <c r="B1192" s="8"/>
      <c r="D1192" s="9"/>
      <c r="L1192" s="16"/>
    </row>
    <row r="1193" spans="2:12" s="5" customFormat="1" ht="12.75">
      <c r="B1193" s="8"/>
      <c r="D1193" s="9"/>
      <c r="L1193" s="16"/>
    </row>
    <row r="1194" spans="2:12" s="5" customFormat="1" ht="12.75">
      <c r="B1194" s="8"/>
      <c r="D1194" s="9"/>
      <c r="L1194" s="16"/>
    </row>
    <row r="1195" spans="2:12" s="5" customFormat="1" ht="12.75">
      <c r="B1195" s="8"/>
      <c r="D1195" s="9"/>
      <c r="L1195" s="16"/>
    </row>
    <row r="1196" spans="2:12" s="5" customFormat="1" ht="12.75">
      <c r="B1196" s="8"/>
      <c r="D1196" s="9"/>
      <c r="L1196" s="16"/>
    </row>
    <row r="1197" spans="2:12" s="5" customFormat="1" ht="12.75">
      <c r="B1197" s="8"/>
      <c r="D1197" s="9"/>
      <c r="L1197" s="16"/>
    </row>
    <row r="1198" spans="2:12" s="5" customFormat="1" ht="12.75">
      <c r="B1198" s="8"/>
      <c r="D1198" s="9"/>
      <c r="L1198" s="16"/>
    </row>
    <row r="1199" spans="2:12" s="5" customFormat="1" ht="12.75">
      <c r="B1199" s="8"/>
      <c r="D1199" s="9"/>
      <c r="L1199" s="16"/>
    </row>
    <row r="1200" spans="2:12" s="5" customFormat="1" ht="12.75">
      <c r="B1200" s="8"/>
      <c r="D1200" s="9"/>
      <c r="L1200" s="16"/>
    </row>
    <row r="1201" spans="2:12" s="5" customFormat="1" ht="12.75">
      <c r="B1201" s="8"/>
      <c r="D1201" s="9"/>
      <c r="L1201" s="16"/>
    </row>
    <row r="1202" spans="2:12" s="5" customFormat="1" ht="12.75">
      <c r="B1202" s="8"/>
      <c r="D1202" s="9"/>
      <c r="L1202" s="16"/>
    </row>
    <row r="1203" spans="2:12" s="5" customFormat="1" ht="12.75">
      <c r="B1203" s="8"/>
      <c r="D1203" s="9"/>
      <c r="L1203" s="16"/>
    </row>
    <row r="1204" spans="2:12" s="5" customFormat="1" ht="12.75">
      <c r="B1204" s="8"/>
      <c r="D1204" s="9"/>
      <c r="L1204" s="16"/>
    </row>
    <row r="1205" spans="2:12" s="5" customFormat="1" ht="12.75">
      <c r="B1205" s="8"/>
      <c r="D1205" s="9"/>
      <c r="L1205" s="16"/>
    </row>
    <row r="1206" spans="2:12" s="5" customFormat="1" ht="12.75">
      <c r="B1206" s="8"/>
      <c r="D1206" s="9"/>
      <c r="L1206" s="16"/>
    </row>
    <row r="1207" spans="2:12" s="5" customFormat="1" ht="12.75">
      <c r="B1207" s="8"/>
      <c r="D1207" s="9"/>
      <c r="L1207" s="16"/>
    </row>
    <row r="1208" spans="2:12" s="5" customFormat="1" ht="12.75">
      <c r="B1208" s="8"/>
      <c r="D1208" s="9"/>
      <c r="L1208" s="16"/>
    </row>
    <row r="1209" spans="2:12" s="5" customFormat="1" ht="12.75">
      <c r="B1209" s="8"/>
      <c r="D1209" s="9"/>
      <c r="L1209" s="16"/>
    </row>
    <row r="1210" spans="2:12" s="5" customFormat="1" ht="12.75">
      <c r="B1210" s="8"/>
      <c r="D1210" s="9"/>
      <c r="L1210" s="16"/>
    </row>
    <row r="1211" spans="2:12" s="5" customFormat="1" ht="12.75">
      <c r="B1211" s="8"/>
      <c r="D1211" s="9"/>
      <c r="L1211" s="16"/>
    </row>
    <row r="1212" spans="2:12" s="5" customFormat="1" ht="12.75">
      <c r="B1212" s="8"/>
      <c r="D1212" s="9"/>
      <c r="L1212" s="16"/>
    </row>
    <row r="1213" spans="2:12" s="5" customFormat="1" ht="12.75">
      <c r="B1213" s="8"/>
      <c r="D1213" s="9"/>
      <c r="L1213" s="16"/>
    </row>
    <row r="1214" spans="2:12" s="5" customFormat="1" ht="12.75">
      <c r="B1214" s="8"/>
      <c r="D1214" s="9"/>
      <c r="L1214" s="16"/>
    </row>
    <row r="1215" spans="2:12" s="5" customFormat="1" ht="12.75">
      <c r="B1215" s="8"/>
      <c r="D1215" s="9"/>
      <c r="L1215" s="16"/>
    </row>
    <row r="1216" spans="2:12" s="5" customFormat="1" ht="12.75">
      <c r="B1216" s="8"/>
      <c r="D1216" s="9"/>
      <c r="L1216" s="16"/>
    </row>
    <row r="1217" spans="2:12" s="5" customFormat="1" ht="12.75">
      <c r="B1217" s="8"/>
      <c r="D1217" s="9"/>
      <c r="L1217" s="16"/>
    </row>
    <row r="1218" spans="2:12" s="5" customFormat="1" ht="12.75">
      <c r="B1218" s="8"/>
      <c r="D1218" s="9"/>
      <c r="L1218" s="16"/>
    </row>
    <row r="1219" spans="2:12" s="5" customFormat="1" ht="12.75">
      <c r="B1219" s="8"/>
      <c r="D1219" s="9"/>
      <c r="L1219" s="16"/>
    </row>
    <row r="1220" spans="2:12" s="5" customFormat="1" ht="12.75">
      <c r="B1220" s="8"/>
      <c r="D1220" s="9"/>
      <c r="L1220" s="16"/>
    </row>
    <row r="1221" spans="2:12" s="5" customFormat="1" ht="12.75">
      <c r="B1221" s="8"/>
      <c r="D1221" s="9"/>
      <c r="L1221" s="16"/>
    </row>
    <row r="1222" spans="2:12" s="5" customFormat="1" ht="12.75">
      <c r="B1222" s="8"/>
      <c r="D1222" s="9"/>
      <c r="L1222" s="16"/>
    </row>
    <row r="1223" spans="2:12" s="5" customFormat="1" ht="12.75">
      <c r="B1223" s="8"/>
      <c r="D1223" s="9"/>
      <c r="L1223" s="16"/>
    </row>
    <row r="1224" spans="2:12" s="5" customFormat="1" ht="12.75">
      <c r="B1224" s="8"/>
      <c r="D1224" s="9"/>
      <c r="L1224" s="16"/>
    </row>
    <row r="1225" spans="2:12" s="5" customFormat="1" ht="12.75">
      <c r="B1225" s="8"/>
      <c r="D1225" s="9"/>
      <c r="L1225" s="16"/>
    </row>
    <row r="1226" spans="2:12" s="5" customFormat="1" ht="12.75">
      <c r="B1226" s="8"/>
      <c r="D1226" s="9"/>
      <c r="L1226" s="16"/>
    </row>
    <row r="1227" spans="2:12" s="5" customFormat="1" ht="12.75">
      <c r="B1227" s="8"/>
      <c r="D1227" s="9"/>
      <c r="L1227" s="16"/>
    </row>
    <row r="1228" spans="2:12" s="5" customFormat="1" ht="12.75">
      <c r="B1228" s="8"/>
      <c r="D1228" s="9"/>
      <c r="L1228" s="16"/>
    </row>
    <row r="1229" spans="2:12" s="5" customFormat="1" ht="12.75">
      <c r="B1229" s="8"/>
      <c r="D1229" s="9"/>
      <c r="L1229" s="16"/>
    </row>
    <row r="1230" spans="2:12" s="5" customFormat="1" ht="12.75">
      <c r="B1230" s="8"/>
      <c r="D1230" s="9"/>
      <c r="L1230" s="16"/>
    </row>
    <row r="1231" spans="2:12" s="5" customFormat="1" ht="12.75">
      <c r="B1231" s="8"/>
      <c r="D1231" s="9"/>
      <c r="L1231" s="16"/>
    </row>
    <row r="1232" spans="2:12" s="5" customFormat="1" ht="12.75">
      <c r="B1232" s="8"/>
      <c r="D1232" s="9"/>
      <c r="L1232" s="16"/>
    </row>
    <row r="1233" spans="2:12" s="5" customFormat="1" ht="12.75">
      <c r="B1233" s="8"/>
      <c r="D1233" s="9"/>
      <c r="L1233" s="16"/>
    </row>
    <row r="1234" spans="2:12" s="5" customFormat="1" ht="12.75">
      <c r="B1234" s="8"/>
      <c r="D1234" s="9"/>
      <c r="L1234" s="16"/>
    </row>
    <row r="1235" spans="2:12" s="5" customFormat="1" ht="12.75">
      <c r="B1235" s="8"/>
      <c r="D1235" s="9"/>
      <c r="L1235" s="16"/>
    </row>
    <row r="1236" spans="2:12" s="5" customFormat="1" ht="12.75">
      <c r="B1236" s="8"/>
      <c r="D1236" s="9"/>
      <c r="L1236" s="16"/>
    </row>
    <row r="1237" spans="2:12" s="5" customFormat="1" ht="12.75">
      <c r="B1237" s="8"/>
      <c r="D1237" s="9"/>
      <c r="L1237" s="16"/>
    </row>
    <row r="1238" spans="2:12" s="5" customFormat="1" ht="12.75">
      <c r="B1238" s="8"/>
      <c r="D1238" s="9"/>
      <c r="L1238" s="16"/>
    </row>
    <row r="1239" spans="2:12" s="5" customFormat="1" ht="12.75">
      <c r="B1239" s="8"/>
      <c r="D1239" s="9"/>
      <c r="L1239" s="16"/>
    </row>
    <row r="1240" spans="2:12" s="5" customFormat="1" ht="12.75">
      <c r="B1240" s="8"/>
      <c r="D1240" s="9"/>
      <c r="L1240" s="16"/>
    </row>
    <row r="1241" spans="2:12" s="5" customFormat="1" ht="12.75">
      <c r="B1241" s="8"/>
      <c r="D1241" s="9"/>
      <c r="L1241" s="16"/>
    </row>
    <row r="1242" spans="2:12" s="5" customFormat="1" ht="12.75">
      <c r="B1242" s="8"/>
      <c r="D1242" s="9"/>
      <c r="L1242" s="16"/>
    </row>
    <row r="1243" spans="2:12" s="5" customFormat="1" ht="12.75">
      <c r="B1243" s="8"/>
      <c r="D1243" s="9"/>
      <c r="L1243" s="16"/>
    </row>
    <row r="1244" spans="2:12" s="5" customFormat="1" ht="12.75">
      <c r="B1244" s="8"/>
      <c r="D1244" s="9"/>
      <c r="L1244" s="16"/>
    </row>
    <row r="1245" spans="2:12" s="5" customFormat="1" ht="12.75">
      <c r="B1245" s="8"/>
      <c r="D1245" s="9"/>
      <c r="L1245" s="16"/>
    </row>
    <row r="1246" spans="2:12" s="5" customFormat="1" ht="12.75">
      <c r="B1246" s="8"/>
      <c r="D1246" s="9"/>
      <c r="L1246" s="16"/>
    </row>
    <row r="1247" spans="2:12" s="5" customFormat="1" ht="12.75">
      <c r="B1247" s="8"/>
      <c r="D1247" s="9"/>
      <c r="L1247" s="16"/>
    </row>
    <row r="1248" spans="2:12" s="5" customFormat="1" ht="12.75">
      <c r="B1248" s="8"/>
      <c r="D1248" s="9"/>
      <c r="L1248" s="16"/>
    </row>
    <row r="1249" spans="2:12" s="5" customFormat="1" ht="12.75">
      <c r="B1249" s="8"/>
      <c r="D1249" s="9"/>
      <c r="L1249" s="16"/>
    </row>
    <row r="1250" spans="2:12" s="5" customFormat="1" ht="12.75">
      <c r="B1250" s="8"/>
      <c r="D1250" s="9"/>
      <c r="L1250" s="16"/>
    </row>
    <row r="1251" spans="2:12" s="5" customFormat="1" ht="12.75">
      <c r="B1251" s="8"/>
      <c r="D1251" s="9"/>
      <c r="L1251" s="16"/>
    </row>
    <row r="1252" spans="2:12" s="5" customFormat="1" ht="12.75">
      <c r="B1252" s="8"/>
      <c r="D1252" s="9"/>
      <c r="L1252" s="16"/>
    </row>
    <row r="1253" spans="2:12" s="5" customFormat="1" ht="12.75">
      <c r="B1253" s="8"/>
      <c r="D1253" s="9"/>
      <c r="L1253" s="16"/>
    </row>
    <row r="1254" spans="2:12" s="5" customFormat="1" ht="12.75">
      <c r="B1254" s="8"/>
      <c r="D1254" s="9"/>
      <c r="L1254" s="16"/>
    </row>
    <row r="1255" spans="2:12" s="5" customFormat="1" ht="12.75">
      <c r="B1255" s="8"/>
      <c r="D1255" s="9"/>
      <c r="L1255" s="16"/>
    </row>
    <row r="1256" spans="2:12" s="5" customFormat="1" ht="12.75">
      <c r="B1256" s="8"/>
      <c r="D1256" s="9"/>
      <c r="L1256" s="16"/>
    </row>
    <row r="1257" spans="2:12" s="5" customFormat="1" ht="12.75">
      <c r="B1257" s="8"/>
      <c r="D1257" s="9"/>
      <c r="L1257" s="16"/>
    </row>
    <row r="1258" spans="2:12" s="5" customFormat="1" ht="12.75">
      <c r="B1258" s="8"/>
      <c r="D1258" s="9"/>
      <c r="L1258" s="16"/>
    </row>
    <row r="1259" spans="2:12" s="5" customFormat="1" ht="12.75">
      <c r="B1259" s="8"/>
      <c r="D1259" s="9"/>
      <c r="L1259" s="16"/>
    </row>
    <row r="1260" spans="2:12" s="5" customFormat="1" ht="12.75">
      <c r="B1260" s="8"/>
      <c r="D1260" s="9"/>
      <c r="L1260" s="16"/>
    </row>
    <row r="1261" spans="2:12" s="5" customFormat="1" ht="12.75">
      <c r="B1261" s="8"/>
      <c r="D1261" s="9"/>
      <c r="L1261" s="16"/>
    </row>
    <row r="1262" spans="2:12" s="5" customFormat="1" ht="12.75">
      <c r="B1262" s="8"/>
      <c r="D1262" s="9"/>
      <c r="L1262" s="16"/>
    </row>
    <row r="1263" spans="2:12" s="5" customFormat="1" ht="12.75">
      <c r="B1263" s="8"/>
      <c r="D1263" s="9"/>
      <c r="L1263" s="16"/>
    </row>
    <row r="1264" spans="2:12" s="5" customFormat="1" ht="12.75">
      <c r="B1264" s="8"/>
      <c r="D1264" s="9"/>
      <c r="L1264" s="16"/>
    </row>
    <row r="1265" spans="2:12" s="5" customFormat="1" ht="12.75">
      <c r="B1265" s="8"/>
      <c r="D1265" s="9"/>
      <c r="L1265" s="16"/>
    </row>
    <row r="1266" spans="2:12" s="5" customFormat="1" ht="12.75">
      <c r="B1266" s="8"/>
      <c r="D1266" s="9"/>
      <c r="L1266" s="16"/>
    </row>
    <row r="1267" spans="2:12" s="5" customFormat="1" ht="12.75">
      <c r="B1267" s="8"/>
      <c r="D1267" s="9"/>
      <c r="L1267" s="16"/>
    </row>
    <row r="1268" spans="2:12" s="5" customFormat="1" ht="12.75">
      <c r="B1268" s="8"/>
      <c r="D1268" s="9"/>
      <c r="L1268" s="16"/>
    </row>
    <row r="1269" spans="2:12" s="5" customFormat="1" ht="12.75">
      <c r="B1269" s="8"/>
      <c r="D1269" s="9"/>
      <c r="L1269" s="16"/>
    </row>
    <row r="1270" spans="2:12" s="5" customFormat="1" ht="12.75">
      <c r="B1270" s="8"/>
      <c r="D1270" s="9"/>
      <c r="L1270" s="16"/>
    </row>
    <row r="1271" spans="2:12" s="5" customFormat="1" ht="12.75">
      <c r="B1271" s="8"/>
      <c r="D1271" s="9"/>
      <c r="L1271" s="16"/>
    </row>
    <row r="1272" spans="2:12" s="5" customFormat="1" ht="12.75">
      <c r="B1272" s="8"/>
      <c r="D1272" s="9"/>
      <c r="L1272" s="16"/>
    </row>
    <row r="1273" spans="2:12" s="5" customFormat="1" ht="12.75">
      <c r="B1273" s="8"/>
      <c r="D1273" s="9"/>
      <c r="L1273" s="16"/>
    </row>
    <row r="1274" spans="2:12" s="5" customFormat="1" ht="12.75">
      <c r="B1274" s="8"/>
      <c r="D1274" s="9"/>
      <c r="L1274" s="16"/>
    </row>
    <row r="1275" spans="2:12" s="5" customFormat="1" ht="12.75">
      <c r="B1275" s="8"/>
      <c r="D1275" s="9"/>
      <c r="L1275" s="16"/>
    </row>
    <row r="1276" spans="2:12" s="5" customFormat="1" ht="12.75">
      <c r="B1276" s="8"/>
      <c r="D1276" s="9"/>
      <c r="L1276" s="16"/>
    </row>
    <row r="1277" spans="2:12" s="5" customFormat="1" ht="12.75">
      <c r="B1277" s="8"/>
      <c r="D1277" s="9"/>
      <c r="L1277" s="16"/>
    </row>
    <row r="1278" spans="2:12" s="5" customFormat="1" ht="12.75">
      <c r="B1278" s="8"/>
      <c r="D1278" s="9"/>
      <c r="L1278" s="16"/>
    </row>
    <row r="1279" spans="2:12" s="5" customFormat="1" ht="12.75">
      <c r="B1279" s="8"/>
      <c r="D1279" s="9"/>
      <c r="L1279" s="16"/>
    </row>
    <row r="1280" spans="2:12" s="5" customFormat="1" ht="12.75">
      <c r="B1280" s="8"/>
      <c r="D1280" s="9"/>
      <c r="L1280" s="16"/>
    </row>
    <row r="1281" spans="2:12" s="5" customFormat="1" ht="12.75">
      <c r="B1281" s="8"/>
      <c r="D1281" s="9"/>
      <c r="L1281" s="16"/>
    </row>
    <row r="1282" spans="2:12" s="5" customFormat="1" ht="12.75">
      <c r="B1282" s="8"/>
      <c r="D1282" s="9"/>
      <c r="L1282" s="16"/>
    </row>
    <row r="1283" spans="2:12" s="5" customFormat="1" ht="12.75">
      <c r="B1283" s="8"/>
      <c r="D1283" s="9"/>
      <c r="L1283" s="16"/>
    </row>
    <row r="1284" spans="2:12" s="5" customFormat="1" ht="12.75">
      <c r="B1284" s="8"/>
      <c r="D1284" s="9"/>
      <c r="L1284" s="16"/>
    </row>
    <row r="1285" spans="2:12" s="5" customFormat="1" ht="12.75">
      <c r="B1285" s="8"/>
      <c r="D1285" s="9"/>
      <c r="L1285" s="16"/>
    </row>
    <row r="1286" spans="2:12" s="5" customFormat="1" ht="12.75">
      <c r="B1286" s="8"/>
      <c r="D1286" s="9"/>
      <c r="L1286" s="16"/>
    </row>
    <row r="1287" spans="2:12" s="5" customFormat="1" ht="12.75">
      <c r="B1287" s="8"/>
      <c r="D1287" s="9"/>
      <c r="L1287" s="16"/>
    </row>
    <row r="1288" spans="2:12" s="5" customFormat="1" ht="12.75">
      <c r="B1288" s="8"/>
      <c r="D1288" s="9"/>
      <c r="L1288" s="16"/>
    </row>
    <row r="1289" spans="2:12" s="5" customFormat="1" ht="12.75">
      <c r="B1289" s="8"/>
      <c r="D1289" s="9"/>
      <c r="L1289" s="16"/>
    </row>
    <row r="1290" spans="2:12" s="5" customFormat="1" ht="12.75">
      <c r="B1290" s="8"/>
      <c r="D1290" s="9"/>
      <c r="L1290" s="16"/>
    </row>
    <row r="1291" spans="2:12" s="5" customFormat="1" ht="12.75">
      <c r="B1291" s="8"/>
      <c r="D1291" s="9"/>
      <c r="L1291" s="16"/>
    </row>
    <row r="1292" spans="2:12" s="5" customFormat="1" ht="12.75">
      <c r="B1292" s="8"/>
      <c r="D1292" s="9"/>
      <c r="L1292" s="16"/>
    </row>
    <row r="1293" spans="2:12" s="5" customFormat="1" ht="12.75">
      <c r="B1293" s="8"/>
      <c r="D1293" s="9"/>
      <c r="L1293" s="16"/>
    </row>
    <row r="1294" spans="2:12" s="5" customFormat="1" ht="12.75">
      <c r="B1294" s="8"/>
      <c r="D1294" s="9"/>
      <c r="L1294" s="16"/>
    </row>
    <row r="1295" spans="2:12" s="5" customFormat="1" ht="12.75">
      <c r="B1295" s="8"/>
      <c r="D1295" s="9"/>
      <c r="L1295" s="16"/>
    </row>
    <row r="1296" spans="2:12" s="5" customFormat="1" ht="12.75">
      <c r="B1296" s="8"/>
      <c r="D1296" s="9"/>
      <c r="L1296" s="16"/>
    </row>
    <row r="1297" spans="2:12" s="5" customFormat="1" ht="12.75">
      <c r="B1297" s="8"/>
      <c r="D1297" s="9"/>
      <c r="L1297" s="16"/>
    </row>
    <row r="1298" spans="2:12" s="5" customFormat="1" ht="12.75">
      <c r="B1298" s="8"/>
      <c r="D1298" s="9"/>
      <c r="L1298" s="16"/>
    </row>
    <row r="1299" spans="2:12" s="5" customFormat="1" ht="12.75">
      <c r="B1299" s="8"/>
      <c r="D1299" s="9"/>
      <c r="L1299" s="16"/>
    </row>
    <row r="1300" spans="2:12" s="5" customFormat="1" ht="12.75">
      <c r="B1300" s="8"/>
      <c r="D1300" s="9"/>
      <c r="L1300" s="16"/>
    </row>
    <row r="1301" spans="2:12" s="5" customFormat="1" ht="12.75">
      <c r="B1301" s="8"/>
      <c r="D1301" s="9"/>
      <c r="L1301" s="16"/>
    </row>
    <row r="1302" spans="2:12" s="5" customFormat="1" ht="12.75">
      <c r="B1302" s="8"/>
      <c r="D1302" s="9"/>
      <c r="L1302" s="16"/>
    </row>
    <row r="1303" spans="2:12" s="5" customFormat="1" ht="12.75">
      <c r="B1303" s="8"/>
      <c r="D1303" s="9"/>
      <c r="L1303" s="16"/>
    </row>
    <row r="1304" spans="2:12" s="5" customFormat="1" ht="12.75">
      <c r="B1304" s="8"/>
      <c r="D1304" s="9"/>
      <c r="L1304" s="16"/>
    </row>
    <row r="1305" spans="2:12" s="5" customFormat="1" ht="12.75">
      <c r="B1305" s="8"/>
      <c r="D1305" s="9"/>
      <c r="L1305" s="16"/>
    </row>
    <row r="1306" spans="2:12" s="5" customFormat="1" ht="12.75">
      <c r="B1306" s="8"/>
      <c r="D1306" s="9"/>
      <c r="L1306" s="16"/>
    </row>
    <row r="1307" spans="2:12" s="5" customFormat="1" ht="12.75">
      <c r="B1307" s="8"/>
      <c r="D1307" s="9"/>
      <c r="L1307" s="16"/>
    </row>
    <row r="1308" spans="2:12" s="5" customFormat="1" ht="12.75">
      <c r="B1308" s="8"/>
      <c r="D1308" s="9"/>
      <c r="L1308" s="16"/>
    </row>
    <row r="1309" spans="2:12" s="5" customFormat="1" ht="12.75">
      <c r="B1309" s="8"/>
      <c r="D1309" s="9"/>
      <c r="L1309" s="16"/>
    </row>
    <row r="1310" spans="2:12" s="5" customFormat="1" ht="12.75">
      <c r="B1310" s="8"/>
      <c r="D1310" s="9"/>
      <c r="L1310" s="16"/>
    </row>
    <row r="1311" spans="2:12" s="5" customFormat="1" ht="12.75">
      <c r="B1311" s="8"/>
      <c r="D1311" s="9"/>
      <c r="L1311" s="16"/>
    </row>
    <row r="1312" spans="2:12" s="5" customFormat="1" ht="12.75">
      <c r="B1312" s="8"/>
      <c r="D1312" s="9"/>
      <c r="L1312" s="16"/>
    </row>
    <row r="1313" spans="2:12" s="5" customFormat="1" ht="12.75">
      <c r="B1313" s="8"/>
      <c r="D1313" s="9"/>
      <c r="L1313" s="16"/>
    </row>
    <row r="1314" spans="2:12" s="5" customFormat="1" ht="12.75">
      <c r="B1314" s="8"/>
      <c r="D1314" s="9"/>
      <c r="L1314" s="16"/>
    </row>
    <row r="1315" spans="2:12" s="5" customFormat="1" ht="12.75">
      <c r="B1315" s="8"/>
      <c r="D1315" s="9"/>
      <c r="L1315" s="16"/>
    </row>
    <row r="1316" spans="2:12" s="5" customFormat="1" ht="12.75">
      <c r="B1316" s="8"/>
      <c r="D1316" s="9"/>
      <c r="L1316" s="16"/>
    </row>
    <row r="1317" spans="2:12" s="5" customFormat="1" ht="12.75">
      <c r="B1317" s="8"/>
      <c r="D1317" s="9"/>
      <c r="L1317" s="16"/>
    </row>
    <row r="1318" spans="2:12" s="5" customFormat="1" ht="12.75">
      <c r="B1318" s="8"/>
      <c r="D1318" s="9"/>
      <c r="L1318" s="16"/>
    </row>
    <row r="1319" spans="2:12" s="5" customFormat="1" ht="12.75">
      <c r="B1319" s="8"/>
      <c r="D1319" s="9"/>
      <c r="L1319" s="16"/>
    </row>
    <row r="1320" spans="2:12" s="5" customFormat="1" ht="12.75">
      <c r="B1320" s="8"/>
      <c r="D1320" s="9"/>
      <c r="L1320" s="16"/>
    </row>
    <row r="1321" spans="2:12" s="5" customFormat="1" ht="12.75">
      <c r="B1321" s="8"/>
      <c r="D1321" s="9"/>
      <c r="L1321" s="16"/>
    </row>
    <row r="1322" spans="2:12" s="5" customFormat="1" ht="12.75">
      <c r="B1322" s="8"/>
      <c r="D1322" s="9"/>
      <c r="L1322" s="16"/>
    </row>
    <row r="1323" spans="2:12" s="5" customFormat="1" ht="12.75">
      <c r="B1323" s="8"/>
      <c r="D1323" s="9"/>
      <c r="L1323" s="16"/>
    </row>
    <row r="1324" spans="2:12" s="5" customFormat="1" ht="12.75">
      <c r="B1324" s="8"/>
      <c r="D1324" s="9"/>
      <c r="L1324" s="16"/>
    </row>
    <row r="1325" spans="2:12" s="5" customFormat="1" ht="12.75">
      <c r="B1325" s="8"/>
      <c r="D1325" s="9"/>
      <c r="L1325" s="16"/>
    </row>
    <row r="1326" spans="2:12" s="5" customFormat="1" ht="12.75">
      <c r="B1326" s="8"/>
      <c r="D1326" s="9"/>
      <c r="L1326" s="16"/>
    </row>
    <row r="1327" spans="2:12" s="5" customFormat="1" ht="12.75">
      <c r="B1327" s="8"/>
      <c r="D1327" s="9"/>
      <c r="L1327" s="16"/>
    </row>
    <row r="1328" spans="2:12" s="5" customFormat="1" ht="12.75">
      <c r="B1328" s="8"/>
      <c r="D1328" s="9"/>
      <c r="L1328" s="16"/>
    </row>
    <row r="1329" spans="2:12" s="5" customFormat="1" ht="12.75">
      <c r="B1329" s="8"/>
      <c r="D1329" s="9"/>
      <c r="L1329" s="16"/>
    </row>
    <row r="1330" spans="2:12" s="5" customFormat="1" ht="12.75">
      <c r="B1330" s="8"/>
      <c r="D1330" s="9"/>
      <c r="L1330" s="16"/>
    </row>
    <row r="1331" spans="2:12" s="5" customFormat="1" ht="12.75">
      <c r="B1331" s="8"/>
      <c r="D1331" s="9"/>
      <c r="L1331" s="16"/>
    </row>
    <row r="1332" spans="2:12" s="5" customFormat="1" ht="12.75">
      <c r="B1332" s="8"/>
      <c r="D1332" s="9"/>
      <c r="L1332" s="16"/>
    </row>
    <row r="1333" spans="2:12" s="5" customFormat="1" ht="12.75">
      <c r="B1333" s="8"/>
      <c r="D1333" s="9"/>
      <c r="L1333" s="16"/>
    </row>
    <row r="1334" spans="2:12" s="5" customFormat="1" ht="12.75">
      <c r="B1334" s="8"/>
      <c r="D1334" s="9"/>
      <c r="L1334" s="16"/>
    </row>
    <row r="1335" spans="2:12" s="5" customFormat="1" ht="12.75">
      <c r="B1335" s="8"/>
      <c r="D1335" s="9"/>
      <c r="L1335" s="16"/>
    </row>
    <row r="1336" spans="2:12" s="5" customFormat="1" ht="12.75">
      <c r="B1336" s="8"/>
      <c r="D1336" s="9"/>
      <c r="L1336" s="16"/>
    </row>
    <row r="1337" spans="2:12" s="5" customFormat="1" ht="12.75">
      <c r="B1337" s="8"/>
      <c r="D1337" s="9"/>
      <c r="L1337" s="16"/>
    </row>
    <row r="1338" spans="2:12" s="5" customFormat="1" ht="12.75">
      <c r="B1338" s="8"/>
      <c r="D1338" s="9"/>
      <c r="L1338" s="16"/>
    </row>
    <row r="1339" spans="2:12" s="5" customFormat="1" ht="12.75">
      <c r="B1339" s="8"/>
      <c r="D1339" s="9"/>
      <c r="L1339" s="16"/>
    </row>
    <row r="1340" spans="2:12" s="5" customFormat="1" ht="12.75">
      <c r="B1340" s="8"/>
      <c r="D1340" s="9"/>
      <c r="L1340" s="16"/>
    </row>
    <row r="1341" spans="2:12" s="5" customFormat="1" ht="12.75">
      <c r="B1341" s="8"/>
      <c r="D1341" s="9"/>
      <c r="L1341" s="16"/>
    </row>
    <row r="1342" spans="2:12" s="5" customFormat="1" ht="12.75">
      <c r="B1342" s="8"/>
      <c r="D1342" s="9"/>
      <c r="L1342" s="16"/>
    </row>
    <row r="1343" spans="2:12" s="5" customFormat="1" ht="12.75">
      <c r="B1343" s="8"/>
      <c r="D1343" s="9"/>
      <c r="L1343" s="16"/>
    </row>
    <row r="1344" spans="2:12" s="5" customFormat="1" ht="12.75">
      <c r="B1344" s="8"/>
      <c r="D1344" s="9"/>
      <c r="L1344" s="16"/>
    </row>
    <row r="1345" spans="2:12" s="5" customFormat="1" ht="12.75">
      <c r="B1345" s="8"/>
      <c r="D1345" s="9"/>
      <c r="L1345" s="16"/>
    </row>
    <row r="1346" spans="2:12" s="5" customFormat="1" ht="12.75">
      <c r="B1346" s="8"/>
      <c r="D1346" s="9"/>
      <c r="L1346" s="16"/>
    </row>
    <row r="1347" spans="2:12" s="5" customFormat="1" ht="12.75">
      <c r="B1347" s="8"/>
      <c r="D1347" s="9"/>
      <c r="L1347" s="16"/>
    </row>
    <row r="1348" spans="2:12" s="5" customFormat="1" ht="12.75">
      <c r="B1348" s="8"/>
      <c r="D1348" s="9"/>
      <c r="L1348" s="16"/>
    </row>
    <row r="1349" spans="2:12" s="5" customFormat="1" ht="12.75">
      <c r="B1349" s="8"/>
      <c r="D1349" s="9"/>
      <c r="L1349" s="16"/>
    </row>
    <row r="1350" spans="2:12" s="5" customFormat="1" ht="12.75">
      <c r="B1350" s="8"/>
      <c r="D1350" s="9"/>
      <c r="L1350" s="16"/>
    </row>
    <row r="1351" spans="2:12" s="5" customFormat="1" ht="12.75">
      <c r="B1351" s="8"/>
      <c r="D1351" s="9"/>
      <c r="L1351" s="16"/>
    </row>
    <row r="1352" spans="2:12" s="5" customFormat="1" ht="12.75">
      <c r="B1352" s="8"/>
      <c r="D1352" s="9"/>
      <c r="L1352" s="16"/>
    </row>
    <row r="1353" spans="2:12" s="5" customFormat="1" ht="12.75">
      <c r="B1353" s="8"/>
      <c r="D1353" s="9"/>
      <c r="L1353" s="16"/>
    </row>
    <row r="1354" spans="2:12" s="5" customFormat="1" ht="12.75">
      <c r="B1354" s="8"/>
      <c r="D1354" s="9"/>
      <c r="L1354" s="16"/>
    </row>
    <row r="1355" spans="2:12" s="5" customFormat="1" ht="12.75">
      <c r="B1355" s="8"/>
      <c r="D1355" s="9"/>
      <c r="L1355" s="16"/>
    </row>
    <row r="1356" spans="2:12" s="5" customFormat="1" ht="12.75">
      <c r="B1356" s="8"/>
      <c r="D1356" s="9"/>
      <c r="L1356" s="16"/>
    </row>
    <row r="1357" spans="2:12" s="5" customFormat="1" ht="12.75">
      <c r="B1357" s="8"/>
      <c r="D1357" s="9"/>
      <c r="L1357" s="16"/>
    </row>
    <row r="1358" spans="2:12" s="5" customFormat="1" ht="12.75">
      <c r="B1358" s="8"/>
      <c r="D1358" s="9"/>
      <c r="L1358" s="16"/>
    </row>
    <row r="1359" spans="2:12" s="5" customFormat="1" ht="12.75">
      <c r="B1359" s="8"/>
      <c r="D1359" s="9"/>
      <c r="L1359" s="16"/>
    </row>
    <row r="1360" spans="2:12" s="5" customFormat="1" ht="12.75">
      <c r="B1360" s="8"/>
      <c r="D1360" s="9"/>
      <c r="L1360" s="16"/>
    </row>
    <row r="1361" spans="2:12" s="5" customFormat="1" ht="12.75">
      <c r="B1361" s="8"/>
      <c r="D1361" s="9"/>
      <c r="L1361" s="16"/>
    </row>
    <row r="1362" spans="2:12" s="5" customFormat="1" ht="12.75">
      <c r="B1362" s="8"/>
      <c r="D1362" s="9"/>
      <c r="L1362" s="16"/>
    </row>
    <row r="1363" spans="2:12" s="5" customFormat="1" ht="12.75">
      <c r="B1363" s="8"/>
      <c r="D1363" s="9"/>
      <c r="L1363" s="16"/>
    </row>
    <row r="1364" spans="2:12" s="5" customFormat="1" ht="12.75">
      <c r="B1364" s="8"/>
      <c r="D1364" s="9"/>
      <c r="L1364" s="16"/>
    </row>
    <row r="1365" spans="2:12" s="5" customFormat="1" ht="12.75">
      <c r="B1365" s="8"/>
      <c r="D1365" s="9"/>
      <c r="L1365" s="16"/>
    </row>
    <row r="1366" spans="2:12" s="5" customFormat="1" ht="12.75">
      <c r="B1366" s="8"/>
      <c r="D1366" s="9"/>
      <c r="L1366" s="16"/>
    </row>
    <row r="1367" spans="2:12" s="5" customFormat="1" ht="12.75">
      <c r="B1367" s="8"/>
      <c r="D1367" s="9"/>
      <c r="L1367" s="16"/>
    </row>
    <row r="1368" spans="2:12" s="5" customFormat="1" ht="12.75">
      <c r="B1368" s="8"/>
      <c r="D1368" s="9"/>
      <c r="L1368" s="16"/>
    </row>
    <row r="1369" spans="2:12" s="5" customFormat="1" ht="12.75">
      <c r="B1369" s="8"/>
      <c r="D1369" s="9"/>
      <c r="L1369" s="16"/>
    </row>
    <row r="1370" spans="2:12" s="5" customFormat="1" ht="12.75">
      <c r="B1370" s="8"/>
      <c r="D1370" s="9"/>
      <c r="L1370" s="16"/>
    </row>
    <row r="1371" spans="2:12" s="5" customFormat="1" ht="12.75">
      <c r="B1371" s="8"/>
      <c r="D1371" s="9"/>
      <c r="L1371" s="16"/>
    </row>
    <row r="1372" spans="2:12" s="5" customFormat="1" ht="12.75">
      <c r="B1372" s="8"/>
      <c r="D1372" s="9"/>
      <c r="L1372" s="16"/>
    </row>
    <row r="1373" spans="2:12" s="5" customFormat="1" ht="12.75">
      <c r="B1373" s="8"/>
      <c r="D1373" s="9"/>
      <c r="L1373" s="16"/>
    </row>
    <row r="1374" spans="2:12" s="5" customFormat="1" ht="12.75">
      <c r="B1374" s="8"/>
      <c r="D1374" s="9"/>
      <c r="L1374" s="16"/>
    </row>
    <row r="1375" spans="2:12" s="5" customFormat="1" ht="12.75">
      <c r="B1375" s="8"/>
      <c r="D1375" s="9"/>
      <c r="L1375" s="16"/>
    </row>
    <row r="1376" spans="2:12" s="5" customFormat="1" ht="12.75">
      <c r="B1376" s="8"/>
      <c r="D1376" s="9"/>
      <c r="L1376" s="16"/>
    </row>
    <row r="1377" spans="2:12" s="5" customFormat="1" ht="12.75">
      <c r="B1377" s="8"/>
      <c r="D1377" s="9"/>
      <c r="L1377" s="16"/>
    </row>
    <row r="1378" spans="2:12" s="5" customFormat="1" ht="12.75">
      <c r="B1378" s="8"/>
      <c r="D1378" s="9"/>
      <c r="L1378" s="16"/>
    </row>
    <row r="1379" spans="2:12" s="5" customFormat="1" ht="12.75">
      <c r="B1379" s="8"/>
      <c r="D1379" s="9"/>
      <c r="L1379" s="16"/>
    </row>
    <row r="1380" spans="2:12" s="5" customFormat="1" ht="12.75">
      <c r="B1380" s="8"/>
      <c r="D1380" s="9"/>
      <c r="L1380" s="16"/>
    </row>
    <row r="1381" spans="2:12" s="5" customFormat="1" ht="12.75">
      <c r="B1381" s="8"/>
      <c r="D1381" s="9"/>
      <c r="L1381" s="16"/>
    </row>
    <row r="1382" spans="2:12" s="5" customFormat="1" ht="12.75">
      <c r="B1382" s="8"/>
      <c r="D1382" s="9"/>
      <c r="L1382" s="16"/>
    </row>
    <row r="1383" spans="2:12" s="5" customFormat="1" ht="12.75">
      <c r="B1383" s="8"/>
      <c r="D1383" s="9"/>
      <c r="L1383" s="16"/>
    </row>
    <row r="1384" spans="2:12" s="5" customFormat="1" ht="12.75">
      <c r="B1384" s="8"/>
      <c r="D1384" s="9"/>
      <c r="L1384" s="16"/>
    </row>
    <row r="1385" spans="2:12" s="5" customFormat="1" ht="12.75">
      <c r="B1385" s="8"/>
      <c r="D1385" s="9"/>
      <c r="L1385" s="16"/>
    </row>
    <row r="1386" spans="2:12" s="5" customFormat="1" ht="12.75">
      <c r="B1386" s="8"/>
      <c r="D1386" s="9"/>
      <c r="L1386" s="16"/>
    </row>
    <row r="1387" spans="2:12" s="5" customFormat="1" ht="12.75">
      <c r="B1387" s="8"/>
      <c r="D1387" s="9"/>
      <c r="L1387" s="16"/>
    </row>
    <row r="1388" spans="2:12" s="5" customFormat="1" ht="12.75">
      <c r="B1388" s="8"/>
      <c r="D1388" s="9"/>
      <c r="L1388" s="16"/>
    </row>
    <row r="1389" spans="2:12" s="5" customFormat="1" ht="12.75">
      <c r="B1389" s="8"/>
      <c r="D1389" s="9"/>
      <c r="L1389" s="16"/>
    </row>
    <row r="1390" spans="2:12" s="5" customFormat="1" ht="12.75">
      <c r="B1390" s="8"/>
      <c r="D1390" s="9"/>
      <c r="L1390" s="16"/>
    </row>
    <row r="1391" spans="2:12" s="5" customFormat="1" ht="12.75">
      <c r="B1391" s="8"/>
      <c r="D1391" s="9"/>
      <c r="L1391" s="16"/>
    </row>
    <row r="1392" spans="2:12" s="5" customFormat="1" ht="12.75">
      <c r="B1392" s="8"/>
      <c r="D1392" s="9"/>
      <c r="L1392" s="16"/>
    </row>
    <row r="1393" spans="2:12" s="5" customFormat="1" ht="12.75">
      <c r="B1393" s="8"/>
      <c r="D1393" s="9"/>
      <c r="L1393" s="16"/>
    </row>
    <row r="1394" spans="2:12" s="5" customFormat="1" ht="12.75">
      <c r="B1394" s="8"/>
      <c r="D1394" s="9"/>
      <c r="L1394" s="16"/>
    </row>
    <row r="1395" spans="2:12" s="5" customFormat="1" ht="12.75">
      <c r="B1395" s="8"/>
      <c r="D1395" s="9"/>
      <c r="L1395" s="16"/>
    </row>
    <row r="1396" spans="2:12" s="5" customFormat="1" ht="12.75">
      <c r="B1396" s="8"/>
      <c r="D1396" s="9"/>
      <c r="L1396" s="16"/>
    </row>
    <row r="1397" spans="2:12" s="5" customFormat="1" ht="12.75">
      <c r="B1397" s="8"/>
      <c r="D1397" s="9"/>
      <c r="L1397" s="16"/>
    </row>
    <row r="1398" spans="2:12" s="5" customFormat="1" ht="12.75">
      <c r="B1398" s="8"/>
      <c r="D1398" s="9"/>
      <c r="L1398" s="16"/>
    </row>
    <row r="1399" spans="2:12" s="5" customFormat="1" ht="12.75">
      <c r="B1399" s="8"/>
      <c r="D1399" s="9"/>
      <c r="L1399" s="16"/>
    </row>
    <row r="1400" spans="2:12" s="5" customFormat="1" ht="12.75">
      <c r="B1400" s="8"/>
      <c r="D1400" s="9"/>
      <c r="L1400" s="16"/>
    </row>
    <row r="1401" spans="2:12" s="5" customFormat="1" ht="12.75">
      <c r="B1401" s="8"/>
      <c r="D1401" s="9"/>
      <c r="L1401" s="16"/>
    </row>
    <row r="1402" spans="2:12" s="5" customFormat="1" ht="12.75">
      <c r="B1402" s="8"/>
      <c r="D1402" s="9"/>
      <c r="L1402" s="16"/>
    </row>
    <row r="1403" spans="2:12" s="5" customFormat="1" ht="12.75">
      <c r="B1403" s="8"/>
      <c r="D1403" s="9"/>
      <c r="L1403" s="16"/>
    </row>
    <row r="1404" spans="2:12" s="5" customFormat="1" ht="12.75">
      <c r="B1404" s="8"/>
      <c r="D1404" s="9"/>
      <c r="L1404" s="16"/>
    </row>
    <row r="1405" spans="2:12" s="5" customFormat="1" ht="12.75">
      <c r="B1405" s="8"/>
      <c r="D1405" s="9"/>
      <c r="L1405" s="16"/>
    </row>
    <row r="1406" spans="2:12" s="5" customFormat="1" ht="12.75">
      <c r="B1406" s="8"/>
      <c r="D1406" s="9"/>
      <c r="L1406" s="16"/>
    </row>
    <row r="1407" spans="2:12" s="5" customFormat="1" ht="12.75">
      <c r="B1407" s="8"/>
      <c r="D1407" s="9"/>
      <c r="L1407" s="16"/>
    </row>
    <row r="1408" spans="2:12" s="5" customFormat="1" ht="12.75">
      <c r="B1408" s="8"/>
      <c r="D1408" s="9"/>
      <c r="L1408" s="16"/>
    </row>
    <row r="1409" spans="2:12" s="5" customFormat="1" ht="12.75">
      <c r="B1409" s="8"/>
      <c r="D1409" s="9"/>
      <c r="L1409" s="16"/>
    </row>
    <row r="1410" spans="2:12" s="5" customFormat="1" ht="12.75">
      <c r="B1410" s="8"/>
      <c r="D1410" s="9"/>
      <c r="L1410" s="16"/>
    </row>
    <row r="1411" spans="2:12" s="5" customFormat="1" ht="12.75">
      <c r="B1411" s="8"/>
      <c r="D1411" s="9"/>
      <c r="L1411" s="16"/>
    </row>
    <row r="1412" spans="2:12" s="5" customFormat="1" ht="12.75">
      <c r="B1412" s="8"/>
      <c r="D1412" s="9"/>
      <c r="L1412" s="16"/>
    </row>
    <row r="1413" spans="2:12" s="5" customFormat="1" ht="12.75">
      <c r="B1413" s="8"/>
      <c r="D1413" s="9"/>
      <c r="L1413" s="16"/>
    </row>
    <row r="1414" spans="2:12" s="5" customFormat="1" ht="12.75">
      <c r="B1414" s="8"/>
      <c r="D1414" s="9"/>
      <c r="L1414" s="16"/>
    </row>
    <row r="1415" spans="2:12" s="5" customFormat="1" ht="12.75">
      <c r="B1415" s="8"/>
      <c r="D1415" s="9"/>
      <c r="L1415" s="16"/>
    </row>
    <row r="1416" spans="2:12" s="5" customFormat="1" ht="12.75">
      <c r="B1416" s="8"/>
      <c r="D1416" s="9"/>
      <c r="L1416" s="16"/>
    </row>
    <row r="1417" spans="2:12" s="5" customFormat="1" ht="12.75">
      <c r="B1417" s="8"/>
      <c r="D1417" s="9"/>
      <c r="L1417" s="16"/>
    </row>
    <row r="1418" spans="2:12" s="5" customFormat="1" ht="12.75">
      <c r="B1418" s="8"/>
      <c r="D1418" s="9"/>
      <c r="L1418" s="16"/>
    </row>
    <row r="1419" spans="2:12" s="5" customFormat="1" ht="12.75">
      <c r="B1419" s="8"/>
      <c r="D1419" s="9"/>
      <c r="L1419" s="16"/>
    </row>
    <row r="1420" spans="2:12" s="5" customFormat="1" ht="12.75">
      <c r="B1420" s="8"/>
      <c r="D1420" s="9"/>
      <c r="L1420" s="16"/>
    </row>
    <row r="1421" spans="2:12" s="5" customFormat="1" ht="12.75">
      <c r="B1421" s="8"/>
      <c r="D1421" s="9"/>
      <c r="L1421" s="16"/>
    </row>
    <row r="1422" spans="2:12" s="5" customFormat="1" ht="12.75">
      <c r="B1422" s="8"/>
      <c r="D1422" s="9"/>
      <c r="L1422" s="16"/>
    </row>
    <row r="1423" spans="2:12" s="5" customFormat="1" ht="12.75">
      <c r="B1423" s="8"/>
      <c r="D1423" s="9"/>
      <c r="L1423" s="16"/>
    </row>
    <row r="1424" spans="2:12" s="5" customFormat="1" ht="12.75">
      <c r="B1424" s="8"/>
      <c r="D1424" s="9"/>
      <c r="L1424" s="16"/>
    </row>
    <row r="1425" spans="2:12" s="5" customFormat="1" ht="12.75">
      <c r="B1425" s="8"/>
      <c r="D1425" s="9"/>
      <c r="L1425" s="16"/>
    </row>
    <row r="1426" spans="2:12" s="5" customFormat="1" ht="12.75">
      <c r="B1426" s="8"/>
      <c r="D1426" s="9"/>
      <c r="L1426" s="16"/>
    </row>
    <row r="1427" spans="2:12" s="5" customFormat="1" ht="12.75">
      <c r="B1427" s="8"/>
      <c r="D1427" s="9"/>
      <c r="L1427" s="16"/>
    </row>
    <row r="1428" spans="2:12" s="5" customFormat="1" ht="12.75">
      <c r="B1428" s="8"/>
      <c r="D1428" s="9"/>
      <c r="L1428" s="16"/>
    </row>
    <row r="1429" spans="2:12" s="5" customFormat="1" ht="12.75">
      <c r="B1429" s="8"/>
      <c r="D1429" s="9"/>
      <c r="L1429" s="16"/>
    </row>
    <row r="1430" spans="2:12" s="5" customFormat="1" ht="12.75">
      <c r="B1430" s="8"/>
      <c r="D1430" s="9"/>
      <c r="L1430" s="16"/>
    </row>
    <row r="1431" spans="2:12" s="5" customFormat="1" ht="12.75">
      <c r="B1431" s="8"/>
      <c r="D1431" s="9"/>
      <c r="L1431" s="16"/>
    </row>
    <row r="1432" spans="2:12" s="5" customFormat="1" ht="12.75">
      <c r="B1432" s="8"/>
      <c r="D1432" s="9"/>
      <c r="L1432" s="16"/>
    </row>
    <row r="1433" spans="2:12" s="5" customFormat="1" ht="12.75">
      <c r="B1433" s="8"/>
      <c r="D1433" s="9"/>
      <c r="L1433" s="16"/>
    </row>
    <row r="1434" spans="2:12" s="5" customFormat="1" ht="12.75">
      <c r="B1434" s="8"/>
      <c r="D1434" s="9"/>
      <c r="L1434" s="16"/>
    </row>
    <row r="1435" spans="2:12" s="5" customFormat="1" ht="12.75">
      <c r="B1435" s="8"/>
      <c r="D1435" s="9"/>
      <c r="L1435" s="16"/>
    </row>
    <row r="1436" spans="2:12" s="5" customFormat="1" ht="12.75">
      <c r="B1436" s="8"/>
      <c r="D1436" s="9"/>
      <c r="L1436" s="16"/>
    </row>
    <row r="1437" spans="2:12" s="5" customFormat="1" ht="12.75">
      <c r="B1437" s="8"/>
      <c r="D1437" s="9"/>
      <c r="L1437" s="16"/>
    </row>
    <row r="1438" spans="2:12" s="5" customFormat="1" ht="12.75">
      <c r="B1438" s="8"/>
      <c r="D1438" s="9"/>
      <c r="L1438" s="16"/>
    </row>
    <row r="1439" spans="2:12" s="5" customFormat="1" ht="12.75">
      <c r="B1439" s="8"/>
      <c r="D1439" s="9"/>
      <c r="L1439" s="16"/>
    </row>
    <row r="1440" spans="2:12" s="5" customFormat="1" ht="12.75">
      <c r="B1440" s="8"/>
      <c r="D1440" s="9"/>
      <c r="L1440" s="16"/>
    </row>
    <row r="1441" spans="2:12" s="5" customFormat="1" ht="12.75">
      <c r="B1441" s="8"/>
      <c r="D1441" s="9"/>
      <c r="L1441" s="16"/>
    </row>
    <row r="1442" spans="2:12" s="5" customFormat="1" ht="12.75">
      <c r="B1442" s="8"/>
      <c r="D1442" s="9"/>
      <c r="L1442" s="16"/>
    </row>
    <row r="1443" spans="2:12" s="5" customFormat="1" ht="12.75">
      <c r="B1443" s="8"/>
      <c r="D1443" s="9"/>
      <c r="L1443" s="16"/>
    </row>
    <row r="1444" spans="2:12" s="5" customFormat="1" ht="12.75">
      <c r="B1444" s="8"/>
      <c r="D1444" s="9"/>
      <c r="L1444" s="16"/>
    </row>
    <row r="1445" spans="2:12" s="5" customFormat="1" ht="12.75">
      <c r="B1445" s="8"/>
      <c r="D1445" s="9"/>
      <c r="L1445" s="16"/>
    </row>
    <row r="1446" spans="2:12" s="5" customFormat="1" ht="12.75">
      <c r="B1446" s="8"/>
      <c r="D1446" s="9"/>
      <c r="L1446" s="16"/>
    </row>
    <row r="1447" spans="2:12" s="5" customFormat="1" ht="12.75">
      <c r="B1447" s="8"/>
      <c r="D1447" s="9"/>
      <c r="L1447" s="16"/>
    </row>
    <row r="1448" spans="2:12" s="5" customFormat="1" ht="12.75">
      <c r="B1448" s="8"/>
      <c r="D1448" s="9"/>
      <c r="L1448" s="16"/>
    </row>
    <row r="1449" spans="2:12" s="5" customFormat="1" ht="12.75">
      <c r="B1449" s="8"/>
      <c r="D1449" s="9"/>
      <c r="L1449" s="16"/>
    </row>
    <row r="1450" spans="2:12" s="5" customFormat="1" ht="12.75">
      <c r="B1450" s="8"/>
      <c r="D1450" s="9"/>
      <c r="L1450" s="16"/>
    </row>
    <row r="1451" spans="2:12" s="5" customFormat="1" ht="12.75">
      <c r="B1451" s="8"/>
      <c r="D1451" s="9"/>
      <c r="L1451" s="16"/>
    </row>
    <row r="1452" spans="2:12" s="5" customFormat="1" ht="12.75">
      <c r="B1452" s="8"/>
      <c r="D1452" s="9"/>
      <c r="L1452" s="16"/>
    </row>
    <row r="1453" spans="2:12" s="5" customFormat="1" ht="12.75">
      <c r="B1453" s="8"/>
      <c r="D1453" s="9"/>
      <c r="L1453" s="16"/>
    </row>
    <row r="1454" spans="2:12" s="5" customFormat="1" ht="12.75">
      <c r="B1454" s="8"/>
      <c r="D1454" s="9"/>
      <c r="L1454" s="16"/>
    </row>
    <row r="1455" spans="2:12" s="5" customFormat="1" ht="12.75">
      <c r="B1455" s="8"/>
      <c r="D1455" s="9"/>
      <c r="L1455" s="16"/>
    </row>
    <row r="1456" spans="2:12" s="5" customFormat="1" ht="12.75">
      <c r="B1456" s="8"/>
      <c r="D1456" s="9"/>
      <c r="L1456" s="16"/>
    </row>
    <row r="1457" spans="2:12" s="5" customFormat="1" ht="12.75">
      <c r="B1457" s="8"/>
      <c r="D1457" s="9"/>
      <c r="L1457" s="16"/>
    </row>
    <row r="1458" spans="2:12" s="5" customFormat="1" ht="12.75">
      <c r="B1458" s="8"/>
      <c r="D1458" s="9"/>
      <c r="L1458" s="16"/>
    </row>
    <row r="1459" spans="2:12" s="5" customFormat="1" ht="12.75">
      <c r="B1459" s="8"/>
      <c r="D1459" s="9"/>
      <c r="L1459" s="16"/>
    </row>
    <row r="1460" spans="2:12" s="5" customFormat="1" ht="12.75">
      <c r="B1460" s="8"/>
      <c r="D1460" s="9"/>
      <c r="L1460" s="16"/>
    </row>
    <row r="1461" spans="2:12" s="5" customFormat="1" ht="12.75">
      <c r="B1461" s="8"/>
      <c r="D1461" s="9"/>
      <c r="L1461" s="16"/>
    </row>
    <row r="1462" spans="2:12" s="5" customFormat="1" ht="12.75">
      <c r="B1462" s="8"/>
      <c r="D1462" s="9"/>
      <c r="L1462" s="16"/>
    </row>
    <row r="1463" spans="2:12" s="5" customFormat="1" ht="12.75">
      <c r="B1463" s="8"/>
      <c r="D1463" s="9"/>
      <c r="L1463" s="16"/>
    </row>
    <row r="1464" spans="2:12" s="5" customFormat="1" ht="12.75">
      <c r="B1464" s="8"/>
      <c r="D1464" s="9"/>
      <c r="L1464" s="16"/>
    </row>
    <row r="1465" spans="2:12" s="5" customFormat="1" ht="12.75">
      <c r="B1465" s="8"/>
      <c r="D1465" s="9"/>
      <c r="L1465" s="16"/>
    </row>
    <row r="1466" spans="2:12" s="5" customFormat="1" ht="12.75">
      <c r="B1466" s="8"/>
      <c r="D1466" s="9"/>
      <c r="L1466" s="16"/>
    </row>
    <row r="1467" spans="2:12" s="5" customFormat="1" ht="12.75">
      <c r="B1467" s="8"/>
      <c r="D1467" s="9"/>
      <c r="L1467" s="16"/>
    </row>
    <row r="1468" spans="2:12" s="5" customFormat="1" ht="12.75">
      <c r="B1468" s="8"/>
      <c r="D1468" s="9"/>
      <c r="L1468" s="16"/>
    </row>
    <row r="1469" spans="2:12" s="5" customFormat="1" ht="12.75">
      <c r="B1469" s="8"/>
      <c r="D1469" s="9"/>
      <c r="L1469" s="16"/>
    </row>
    <row r="1470" spans="2:12" s="5" customFormat="1" ht="12.75">
      <c r="B1470" s="8"/>
      <c r="D1470" s="9"/>
      <c r="L1470" s="16"/>
    </row>
    <row r="1471" spans="2:12" s="5" customFormat="1" ht="12.75">
      <c r="B1471" s="8"/>
      <c r="D1471" s="9"/>
      <c r="L1471" s="16"/>
    </row>
    <row r="1472" spans="2:12" s="5" customFormat="1" ht="12.75">
      <c r="B1472" s="8"/>
      <c r="D1472" s="9"/>
      <c r="L1472" s="16"/>
    </row>
    <row r="1473" spans="2:12" s="5" customFormat="1" ht="12.75">
      <c r="B1473" s="8"/>
      <c r="D1473" s="9"/>
      <c r="L1473" s="16"/>
    </row>
    <row r="1474" spans="2:12" s="5" customFormat="1" ht="12.75">
      <c r="B1474" s="8"/>
      <c r="D1474" s="9"/>
      <c r="L1474" s="16"/>
    </row>
    <row r="1475" spans="2:12" s="5" customFormat="1" ht="12.75">
      <c r="B1475" s="8"/>
      <c r="D1475" s="9"/>
      <c r="L1475" s="16"/>
    </row>
    <row r="1476" spans="2:12" s="5" customFormat="1" ht="12.75">
      <c r="B1476" s="8"/>
      <c r="D1476" s="9"/>
      <c r="L1476" s="16"/>
    </row>
    <row r="1477" spans="2:12" s="5" customFormat="1" ht="12.75">
      <c r="B1477" s="8"/>
      <c r="D1477" s="9"/>
      <c r="L1477" s="16"/>
    </row>
    <row r="1478" spans="2:12" s="5" customFormat="1" ht="12.75">
      <c r="B1478" s="8"/>
      <c r="D1478" s="9"/>
      <c r="L1478" s="16"/>
    </row>
    <row r="1479" spans="2:12" s="5" customFormat="1" ht="12.75">
      <c r="B1479" s="8"/>
      <c r="D1479" s="9"/>
      <c r="L1479" s="16"/>
    </row>
    <row r="1480" spans="2:12" s="5" customFormat="1" ht="12.75">
      <c r="B1480" s="8"/>
      <c r="D1480" s="9"/>
      <c r="L1480" s="16"/>
    </row>
    <row r="1481" spans="2:12" s="5" customFormat="1" ht="12.75">
      <c r="B1481" s="8"/>
      <c r="D1481" s="9"/>
      <c r="L1481" s="16"/>
    </row>
    <row r="1482" spans="2:12" s="5" customFormat="1" ht="12.75">
      <c r="B1482" s="8"/>
      <c r="D1482" s="9"/>
      <c r="L1482" s="16"/>
    </row>
    <row r="1483" spans="2:12" s="5" customFormat="1" ht="12.75">
      <c r="B1483" s="8"/>
      <c r="D1483" s="9"/>
      <c r="L1483" s="16"/>
    </row>
    <row r="1484" spans="2:12" s="5" customFormat="1" ht="12.75">
      <c r="B1484" s="8"/>
      <c r="D1484" s="9"/>
      <c r="L1484" s="16"/>
    </row>
    <row r="1485" spans="2:12" s="5" customFormat="1" ht="12.75">
      <c r="B1485" s="8"/>
      <c r="D1485" s="9"/>
      <c r="L1485" s="16"/>
    </row>
    <row r="1486" spans="2:12" s="5" customFormat="1" ht="12.75">
      <c r="B1486" s="8"/>
      <c r="D1486" s="9"/>
      <c r="L1486" s="16"/>
    </row>
    <row r="1487" spans="2:12" s="5" customFormat="1" ht="12.75">
      <c r="B1487" s="8"/>
      <c r="D1487" s="9"/>
      <c r="L1487" s="16"/>
    </row>
    <row r="1488" spans="2:12" s="5" customFormat="1" ht="12.75">
      <c r="B1488" s="8"/>
      <c r="D1488" s="9"/>
      <c r="L1488" s="16"/>
    </row>
    <row r="1489" spans="2:12" s="5" customFormat="1" ht="12.75">
      <c r="B1489" s="8"/>
      <c r="D1489" s="9"/>
      <c r="L1489" s="16"/>
    </row>
    <row r="1490" spans="2:12" s="5" customFormat="1" ht="12.75">
      <c r="B1490" s="8"/>
      <c r="D1490" s="9"/>
      <c r="L1490" s="16"/>
    </row>
    <row r="1491" spans="2:12" s="5" customFormat="1" ht="12.75">
      <c r="B1491" s="8"/>
      <c r="D1491" s="9"/>
      <c r="L1491" s="16"/>
    </row>
    <row r="1492" spans="2:12" s="5" customFormat="1" ht="12.75">
      <c r="B1492" s="8"/>
      <c r="D1492" s="9"/>
      <c r="L1492" s="16"/>
    </row>
    <row r="1493" spans="2:12" s="5" customFormat="1" ht="12.75">
      <c r="B1493" s="8"/>
      <c r="D1493" s="9"/>
      <c r="L1493" s="16"/>
    </row>
    <row r="1494" spans="2:12" s="5" customFormat="1" ht="12.75">
      <c r="B1494" s="8"/>
      <c r="D1494" s="9"/>
      <c r="L1494" s="16"/>
    </row>
    <row r="1495" spans="2:12" s="5" customFormat="1" ht="12.75">
      <c r="B1495" s="8"/>
      <c r="D1495" s="9"/>
      <c r="L1495" s="16"/>
    </row>
    <row r="1496" spans="2:12" s="5" customFormat="1" ht="12.75">
      <c r="B1496" s="8"/>
      <c r="D1496" s="9"/>
      <c r="L1496" s="16"/>
    </row>
    <row r="1497" spans="2:12" s="5" customFormat="1" ht="12.75">
      <c r="B1497" s="8"/>
      <c r="D1497" s="9"/>
      <c r="L1497" s="16"/>
    </row>
    <row r="1498" spans="2:12" s="5" customFormat="1" ht="12.75">
      <c r="B1498" s="8"/>
      <c r="D1498" s="9"/>
      <c r="L1498" s="16"/>
    </row>
    <row r="1499" spans="2:12" s="5" customFormat="1" ht="12.75">
      <c r="B1499" s="8"/>
      <c r="D1499" s="9"/>
      <c r="L1499" s="16"/>
    </row>
    <row r="1500" spans="2:12" s="5" customFormat="1" ht="12.75">
      <c r="B1500" s="8"/>
      <c r="D1500" s="9"/>
      <c r="L1500" s="16"/>
    </row>
    <row r="1501" spans="2:12" s="5" customFormat="1" ht="12.75">
      <c r="B1501" s="8"/>
      <c r="D1501" s="9"/>
      <c r="L1501" s="16"/>
    </row>
    <row r="1502" spans="2:12" s="5" customFormat="1" ht="12.75">
      <c r="B1502" s="8"/>
      <c r="D1502" s="9"/>
      <c r="L1502" s="16"/>
    </row>
    <row r="1503" spans="2:12" s="5" customFormat="1" ht="12.75">
      <c r="B1503" s="8"/>
      <c r="D1503" s="9"/>
      <c r="L1503" s="16"/>
    </row>
    <row r="1504" spans="2:12" s="5" customFormat="1" ht="12.75">
      <c r="B1504" s="8"/>
      <c r="D1504" s="9"/>
      <c r="L1504" s="16"/>
    </row>
    <row r="1505" spans="2:12" s="5" customFormat="1" ht="12.75">
      <c r="B1505" s="8"/>
      <c r="D1505" s="9"/>
      <c r="L1505" s="16"/>
    </row>
    <row r="1506" spans="2:12" s="5" customFormat="1" ht="12.75">
      <c r="B1506" s="8"/>
      <c r="D1506" s="9"/>
      <c r="L1506" s="16"/>
    </row>
    <row r="1507" spans="2:12" s="5" customFormat="1" ht="12.75">
      <c r="B1507" s="8"/>
      <c r="D1507" s="9"/>
      <c r="L1507" s="16"/>
    </row>
    <row r="1508" spans="2:12" s="5" customFormat="1" ht="12.75">
      <c r="B1508" s="8"/>
      <c r="D1508" s="9"/>
      <c r="L1508" s="16"/>
    </row>
    <row r="1509" spans="2:12" s="5" customFormat="1" ht="12.75">
      <c r="B1509" s="8"/>
      <c r="D1509" s="9"/>
      <c r="L1509" s="16"/>
    </row>
    <row r="1510" spans="2:12" s="5" customFormat="1" ht="12.75">
      <c r="B1510" s="8"/>
      <c r="D1510" s="9"/>
      <c r="L1510" s="16"/>
    </row>
    <row r="1511" spans="2:12" s="5" customFormat="1" ht="12.75">
      <c r="B1511" s="8"/>
      <c r="D1511" s="9"/>
      <c r="L1511" s="16"/>
    </row>
    <row r="1512" spans="2:12" s="5" customFormat="1" ht="12.75">
      <c r="B1512" s="8"/>
      <c r="D1512" s="9"/>
      <c r="L1512" s="16"/>
    </row>
    <row r="1513" spans="2:12" s="5" customFormat="1" ht="12.75">
      <c r="B1513" s="8"/>
      <c r="D1513" s="9"/>
      <c r="L1513" s="16"/>
    </row>
    <row r="1514" spans="2:12" s="5" customFormat="1" ht="12.75">
      <c r="B1514" s="8"/>
      <c r="D1514" s="9"/>
      <c r="L1514" s="16"/>
    </row>
    <row r="1515" spans="2:12" s="5" customFormat="1" ht="12.75">
      <c r="B1515" s="8"/>
      <c r="D1515" s="9"/>
      <c r="L1515" s="16"/>
    </row>
    <row r="1516" spans="2:12" s="5" customFormat="1" ht="12.75">
      <c r="B1516" s="8"/>
      <c r="D1516" s="9"/>
      <c r="L1516" s="16"/>
    </row>
    <row r="1517" spans="2:12" s="5" customFormat="1" ht="12.75">
      <c r="B1517" s="8"/>
      <c r="D1517" s="9"/>
      <c r="L1517" s="16"/>
    </row>
    <row r="1518" spans="2:12" s="5" customFormat="1" ht="12.75">
      <c r="B1518" s="8"/>
      <c r="D1518" s="9"/>
      <c r="L1518" s="16"/>
    </row>
    <row r="1519" spans="2:12" s="5" customFormat="1" ht="12.75">
      <c r="B1519" s="8"/>
      <c r="D1519" s="9"/>
      <c r="L1519" s="16"/>
    </row>
    <row r="1520" spans="2:12" s="5" customFormat="1" ht="12.75">
      <c r="B1520" s="8"/>
      <c r="D1520" s="9"/>
      <c r="L1520" s="16"/>
    </row>
    <row r="1521" spans="2:12" s="5" customFormat="1" ht="12.75">
      <c r="B1521" s="8"/>
      <c r="D1521" s="9"/>
      <c r="L1521" s="16"/>
    </row>
    <row r="1522" spans="2:12" s="5" customFormat="1" ht="12.75">
      <c r="B1522" s="8"/>
      <c r="D1522" s="9"/>
      <c r="L1522" s="16"/>
    </row>
    <row r="1523" spans="2:12" s="5" customFormat="1" ht="12.75">
      <c r="B1523" s="8"/>
      <c r="D1523" s="9"/>
      <c r="L1523" s="16"/>
    </row>
    <row r="1524" spans="2:12" s="5" customFormat="1" ht="12.75">
      <c r="B1524" s="8"/>
      <c r="D1524" s="9"/>
      <c r="L1524" s="16"/>
    </row>
    <row r="1525" spans="2:12" s="5" customFormat="1" ht="12.75">
      <c r="B1525" s="8"/>
      <c r="D1525" s="9"/>
      <c r="L1525" s="16"/>
    </row>
    <row r="1526" spans="2:12" s="5" customFormat="1" ht="12.75">
      <c r="B1526" s="8"/>
      <c r="D1526" s="9"/>
      <c r="L1526" s="16"/>
    </row>
    <row r="1527" spans="2:12" s="5" customFormat="1" ht="12.75">
      <c r="B1527" s="8"/>
      <c r="D1527" s="9"/>
      <c r="L1527" s="16"/>
    </row>
    <row r="1528" spans="2:12" s="5" customFormat="1" ht="12.75">
      <c r="B1528" s="8"/>
      <c r="D1528" s="9"/>
      <c r="L1528" s="16"/>
    </row>
    <row r="1529" spans="2:12" s="5" customFormat="1" ht="12.75">
      <c r="B1529" s="8"/>
      <c r="D1529" s="9"/>
      <c r="L1529" s="16"/>
    </row>
    <row r="1530" spans="2:12" s="5" customFormat="1" ht="12.75">
      <c r="B1530" s="8"/>
      <c r="D1530" s="9"/>
      <c r="L1530" s="16"/>
    </row>
    <row r="1531" spans="2:12" s="5" customFormat="1" ht="12.75">
      <c r="B1531" s="8"/>
      <c r="D1531" s="9"/>
      <c r="L1531" s="16"/>
    </row>
    <row r="1532" spans="2:12" s="5" customFormat="1" ht="12.75">
      <c r="B1532" s="8"/>
      <c r="D1532" s="9"/>
      <c r="L1532" s="16"/>
    </row>
    <row r="1533" spans="2:12" s="5" customFormat="1" ht="12.75">
      <c r="B1533" s="8"/>
      <c r="D1533" s="9"/>
      <c r="L1533" s="16"/>
    </row>
    <row r="1534" spans="2:12" s="5" customFormat="1" ht="12.75">
      <c r="B1534" s="8"/>
      <c r="D1534" s="9"/>
      <c r="L1534" s="16"/>
    </row>
    <row r="1535" spans="2:12" s="5" customFormat="1" ht="12.75">
      <c r="B1535" s="8"/>
      <c r="D1535" s="9"/>
      <c r="L1535" s="16"/>
    </row>
    <row r="1536" spans="2:12" s="5" customFormat="1" ht="12.75">
      <c r="B1536" s="8"/>
      <c r="D1536" s="9"/>
      <c r="L1536" s="16"/>
    </row>
    <row r="1537" spans="2:12" s="5" customFormat="1" ht="12.75">
      <c r="B1537" s="8"/>
      <c r="D1537" s="9"/>
      <c r="L1537" s="16"/>
    </row>
    <row r="1538" spans="2:12" s="5" customFormat="1" ht="12.75">
      <c r="B1538" s="8"/>
      <c r="D1538" s="9"/>
      <c r="L1538" s="16"/>
    </row>
    <row r="1539" spans="2:12" s="5" customFormat="1" ht="12.75">
      <c r="B1539" s="8"/>
      <c r="D1539" s="9"/>
      <c r="L1539" s="16"/>
    </row>
    <row r="1540" spans="2:12" s="5" customFormat="1" ht="12.75">
      <c r="B1540" s="8"/>
      <c r="D1540" s="9"/>
      <c r="L1540" s="16"/>
    </row>
    <row r="1541" spans="2:12" s="5" customFormat="1" ht="12.75">
      <c r="B1541" s="8"/>
      <c r="D1541" s="9"/>
      <c r="L1541" s="16"/>
    </row>
    <row r="1542" spans="2:12" s="5" customFormat="1" ht="12.75">
      <c r="B1542" s="8"/>
      <c r="D1542" s="9"/>
      <c r="L1542" s="16"/>
    </row>
    <row r="1543" spans="2:12" s="5" customFormat="1" ht="12.75">
      <c r="B1543" s="8"/>
      <c r="D1543" s="9"/>
      <c r="L1543" s="16"/>
    </row>
    <row r="1544" spans="2:12" s="5" customFormat="1" ht="12.75">
      <c r="B1544" s="8"/>
      <c r="D1544" s="9"/>
      <c r="L1544" s="16"/>
    </row>
    <row r="1545" spans="2:12" s="5" customFormat="1" ht="12.75">
      <c r="B1545" s="8"/>
      <c r="D1545" s="9"/>
      <c r="L1545" s="16"/>
    </row>
    <row r="1546" spans="2:12" s="5" customFormat="1" ht="12.75">
      <c r="B1546" s="8"/>
      <c r="D1546" s="9"/>
      <c r="L1546" s="16"/>
    </row>
    <row r="1547" spans="2:12" s="5" customFormat="1" ht="12.75">
      <c r="B1547" s="8"/>
      <c r="D1547" s="9"/>
      <c r="L1547" s="16"/>
    </row>
    <row r="1548" spans="2:12" s="5" customFormat="1" ht="12.75">
      <c r="B1548" s="8"/>
      <c r="D1548" s="9"/>
      <c r="L1548" s="16"/>
    </row>
    <row r="1549" spans="2:12" s="5" customFormat="1" ht="12.75">
      <c r="B1549" s="8"/>
      <c r="D1549" s="9"/>
      <c r="L1549" s="16"/>
    </row>
    <row r="1550" spans="2:12" s="5" customFormat="1" ht="12.75">
      <c r="B1550" s="8"/>
      <c r="D1550" s="9"/>
      <c r="L1550" s="16"/>
    </row>
    <row r="1551" spans="2:12" s="5" customFormat="1" ht="12.75">
      <c r="B1551" s="8"/>
      <c r="D1551" s="9"/>
      <c r="L1551" s="16"/>
    </row>
    <row r="1552" spans="2:12" s="5" customFormat="1" ht="12.75">
      <c r="B1552" s="8"/>
      <c r="D1552" s="9"/>
      <c r="L1552" s="16"/>
    </row>
    <row r="1553" spans="2:12" s="5" customFormat="1" ht="12.75">
      <c r="B1553" s="8"/>
      <c r="D1553" s="9"/>
      <c r="L1553" s="16"/>
    </row>
    <row r="1554" spans="2:12" s="5" customFormat="1" ht="12.75">
      <c r="B1554" s="8"/>
      <c r="D1554" s="9"/>
      <c r="L1554" s="16"/>
    </row>
    <row r="1555" spans="2:12" s="5" customFormat="1" ht="12.75">
      <c r="B1555" s="8"/>
      <c r="D1555" s="9"/>
      <c r="L1555" s="16"/>
    </row>
    <row r="1556" spans="2:12" s="5" customFormat="1" ht="12.75">
      <c r="B1556" s="8"/>
      <c r="D1556" s="9"/>
      <c r="L1556" s="16"/>
    </row>
    <row r="1557" spans="2:12" s="5" customFormat="1" ht="12.75">
      <c r="B1557" s="8"/>
      <c r="D1557" s="9"/>
      <c r="L1557" s="16"/>
    </row>
    <row r="1558" spans="2:12" s="5" customFormat="1" ht="12.75">
      <c r="B1558" s="8"/>
      <c r="D1558" s="9"/>
      <c r="L1558" s="16"/>
    </row>
    <row r="1559" spans="2:12" s="5" customFormat="1" ht="12.75">
      <c r="B1559" s="8"/>
      <c r="D1559" s="9"/>
      <c r="L1559" s="16"/>
    </row>
    <row r="1560" spans="2:12" s="5" customFormat="1" ht="12.75">
      <c r="B1560" s="8"/>
      <c r="D1560" s="9"/>
      <c r="L1560" s="16"/>
    </row>
    <row r="1561" spans="2:12" s="5" customFormat="1" ht="12.75">
      <c r="B1561" s="8"/>
      <c r="D1561" s="9"/>
      <c r="L1561" s="16"/>
    </row>
    <row r="1562" spans="2:12" s="5" customFormat="1" ht="12.75">
      <c r="B1562" s="8"/>
      <c r="D1562" s="9"/>
      <c r="L1562" s="16"/>
    </row>
    <row r="1563" spans="2:12" s="5" customFormat="1" ht="12.75">
      <c r="B1563" s="8"/>
      <c r="D1563" s="9"/>
      <c r="L1563" s="16"/>
    </row>
    <row r="1564" spans="2:12" s="5" customFormat="1" ht="12.75">
      <c r="B1564" s="8"/>
      <c r="D1564" s="9"/>
      <c r="L1564" s="16"/>
    </row>
    <row r="1565" spans="2:12" s="5" customFormat="1" ht="12.75">
      <c r="B1565" s="8"/>
      <c r="D1565" s="9"/>
      <c r="L1565" s="16"/>
    </row>
    <row r="1566" spans="2:12" s="5" customFormat="1" ht="12.75">
      <c r="B1566" s="8"/>
      <c r="D1566" s="9"/>
      <c r="L1566" s="16"/>
    </row>
    <row r="1567" spans="2:12" s="5" customFormat="1" ht="12.75">
      <c r="B1567" s="8"/>
      <c r="D1567" s="9"/>
      <c r="L1567" s="16"/>
    </row>
    <row r="1568" spans="2:12" s="5" customFormat="1" ht="12.75">
      <c r="B1568" s="8"/>
      <c r="D1568" s="9"/>
      <c r="L1568" s="16"/>
    </row>
    <row r="1569" spans="2:12" s="5" customFormat="1" ht="12.75">
      <c r="B1569" s="8"/>
      <c r="D1569" s="9"/>
      <c r="L1569" s="16"/>
    </row>
    <row r="1570" spans="2:12" s="5" customFormat="1" ht="12.75">
      <c r="B1570" s="8"/>
      <c r="D1570" s="9"/>
      <c r="L1570" s="16"/>
    </row>
    <row r="1571" spans="2:12" s="5" customFormat="1" ht="12.75">
      <c r="B1571" s="8"/>
      <c r="D1571" s="9"/>
      <c r="L1571" s="16"/>
    </row>
    <row r="1572" spans="2:12" s="5" customFormat="1" ht="12.75">
      <c r="B1572" s="8"/>
      <c r="D1572" s="9"/>
      <c r="L1572" s="16"/>
    </row>
    <row r="1573" spans="2:12" s="5" customFormat="1" ht="12.75">
      <c r="B1573" s="8"/>
      <c r="D1573" s="9"/>
      <c r="L1573" s="16"/>
    </row>
    <row r="1574" spans="2:12" s="5" customFormat="1" ht="12.75">
      <c r="B1574" s="8"/>
      <c r="D1574" s="9"/>
      <c r="L1574" s="16"/>
    </row>
    <row r="1575" spans="2:12" s="5" customFormat="1" ht="12.75">
      <c r="B1575" s="8"/>
      <c r="D1575" s="9"/>
      <c r="L1575" s="16"/>
    </row>
    <row r="1576" spans="2:12" s="5" customFormat="1" ht="12.75">
      <c r="B1576" s="8"/>
      <c r="D1576" s="9"/>
      <c r="L1576" s="16"/>
    </row>
    <row r="1577" spans="2:12" s="5" customFormat="1" ht="12.75">
      <c r="B1577" s="8"/>
      <c r="D1577" s="9"/>
      <c r="L1577" s="16"/>
    </row>
    <row r="1578" spans="2:12" s="5" customFormat="1" ht="12.75">
      <c r="B1578" s="8"/>
      <c r="D1578" s="9"/>
      <c r="L1578" s="16"/>
    </row>
    <row r="1579" spans="2:12" s="5" customFormat="1" ht="12.75">
      <c r="B1579" s="8"/>
      <c r="D1579" s="9"/>
      <c r="L1579" s="16"/>
    </row>
    <row r="1580" spans="2:12" s="5" customFormat="1" ht="12.75">
      <c r="B1580" s="8"/>
      <c r="D1580" s="9"/>
      <c r="L1580" s="16"/>
    </row>
    <row r="1581" spans="2:12" s="5" customFormat="1" ht="12.75">
      <c r="B1581" s="8"/>
      <c r="D1581" s="9"/>
      <c r="L1581" s="16"/>
    </row>
    <row r="1582" spans="2:12" s="5" customFormat="1" ht="12.75">
      <c r="B1582" s="8"/>
      <c r="D1582" s="9"/>
      <c r="L1582" s="16"/>
    </row>
    <row r="1583" spans="2:12" s="5" customFormat="1" ht="12.75">
      <c r="B1583" s="8"/>
      <c r="D1583" s="9"/>
      <c r="L1583" s="16"/>
    </row>
    <row r="1584" spans="2:12" s="5" customFormat="1" ht="12.75">
      <c r="B1584" s="8"/>
      <c r="D1584" s="9"/>
      <c r="L1584" s="16"/>
    </row>
    <row r="1585" spans="2:12" s="5" customFormat="1" ht="12.75">
      <c r="B1585" s="8"/>
      <c r="D1585" s="9"/>
      <c r="L1585" s="16"/>
    </row>
    <row r="1586" spans="2:12" s="5" customFormat="1" ht="12.75">
      <c r="B1586" s="8"/>
      <c r="D1586" s="9"/>
      <c r="L1586" s="16"/>
    </row>
    <row r="1587" spans="2:12" s="5" customFormat="1" ht="12.75">
      <c r="B1587" s="8"/>
      <c r="D1587" s="9"/>
      <c r="L1587" s="16"/>
    </row>
    <row r="1588" spans="2:12" s="5" customFormat="1" ht="12.75">
      <c r="B1588" s="8"/>
      <c r="D1588" s="9"/>
      <c r="L1588" s="16"/>
    </row>
    <row r="1589" spans="2:12" s="5" customFormat="1" ht="12.75">
      <c r="B1589" s="8"/>
      <c r="D1589" s="9"/>
      <c r="L1589" s="16"/>
    </row>
    <row r="1590" spans="2:12" s="5" customFormat="1" ht="12.75">
      <c r="B1590" s="8"/>
      <c r="D1590" s="9"/>
      <c r="L1590" s="16"/>
    </row>
    <row r="1591" spans="2:12" s="5" customFormat="1" ht="12.75">
      <c r="B1591" s="8"/>
      <c r="D1591" s="9"/>
      <c r="L1591" s="16"/>
    </row>
    <row r="1592" spans="2:12" s="5" customFormat="1" ht="12.75">
      <c r="B1592" s="8"/>
      <c r="D1592" s="9"/>
      <c r="L1592" s="16"/>
    </row>
    <row r="1593" spans="2:12" s="5" customFormat="1" ht="12.75">
      <c r="B1593" s="8"/>
      <c r="D1593" s="9"/>
      <c r="L1593" s="16"/>
    </row>
    <row r="1594" spans="2:12" s="5" customFormat="1" ht="12.75">
      <c r="B1594" s="8"/>
      <c r="D1594" s="9"/>
      <c r="L1594" s="16"/>
    </row>
    <row r="1595" spans="2:12" s="5" customFormat="1" ht="12.75">
      <c r="B1595" s="8"/>
      <c r="D1595" s="9"/>
      <c r="L1595" s="16"/>
    </row>
    <row r="1596" spans="2:12" s="5" customFormat="1" ht="12.75">
      <c r="B1596" s="8"/>
      <c r="D1596" s="9"/>
      <c r="L1596" s="16"/>
    </row>
    <row r="1597" spans="2:12" s="5" customFormat="1" ht="12.75">
      <c r="B1597" s="8"/>
      <c r="D1597" s="9"/>
      <c r="L1597" s="16"/>
    </row>
    <row r="1598" spans="2:12" s="5" customFormat="1" ht="12.75">
      <c r="B1598" s="8"/>
      <c r="D1598" s="9"/>
      <c r="L1598" s="16"/>
    </row>
    <row r="1599" spans="2:12" s="5" customFormat="1" ht="12.75">
      <c r="B1599" s="8"/>
      <c r="D1599" s="9"/>
      <c r="L1599" s="16"/>
    </row>
    <row r="1600" spans="2:12" s="5" customFormat="1" ht="12.75">
      <c r="B1600" s="8"/>
      <c r="D1600" s="9"/>
      <c r="L1600" s="16"/>
    </row>
    <row r="1601" spans="2:12" s="5" customFormat="1" ht="12.75">
      <c r="B1601" s="8"/>
      <c r="D1601" s="9"/>
      <c r="L1601" s="16"/>
    </row>
    <row r="1602" spans="2:12" s="5" customFormat="1" ht="12.75">
      <c r="B1602" s="8"/>
      <c r="D1602" s="9"/>
      <c r="L1602" s="16"/>
    </row>
    <row r="1603" spans="2:12" s="5" customFormat="1" ht="12.75">
      <c r="B1603" s="8"/>
      <c r="D1603" s="9"/>
      <c r="L1603" s="16"/>
    </row>
    <row r="1604" spans="2:12" s="5" customFormat="1" ht="12.75">
      <c r="B1604" s="8"/>
      <c r="D1604" s="9"/>
      <c r="L1604" s="16"/>
    </row>
    <row r="1605" spans="2:12" s="5" customFormat="1" ht="12.75">
      <c r="B1605" s="8"/>
      <c r="D1605" s="9"/>
      <c r="L1605" s="16"/>
    </row>
    <row r="1606" spans="2:12" s="5" customFormat="1" ht="12.75">
      <c r="B1606" s="8"/>
      <c r="D1606" s="9"/>
      <c r="L1606" s="16"/>
    </row>
    <row r="1607" spans="2:12" s="5" customFormat="1" ht="12.75">
      <c r="B1607" s="8"/>
      <c r="D1607" s="9"/>
      <c r="L1607" s="16"/>
    </row>
    <row r="1608" spans="2:12" s="5" customFormat="1" ht="12.75">
      <c r="B1608" s="8"/>
      <c r="D1608" s="9"/>
      <c r="L1608" s="16"/>
    </row>
    <row r="1609" spans="2:12" s="5" customFormat="1" ht="12.75">
      <c r="B1609" s="8"/>
      <c r="D1609" s="9"/>
      <c r="L1609" s="16"/>
    </row>
    <row r="1610" spans="2:12" s="5" customFormat="1" ht="12.75">
      <c r="B1610" s="8"/>
      <c r="D1610" s="9"/>
      <c r="L1610" s="16"/>
    </row>
    <row r="1611" spans="2:12" s="5" customFormat="1" ht="12.75">
      <c r="B1611" s="8"/>
      <c r="D1611" s="9"/>
      <c r="L1611" s="16"/>
    </row>
    <row r="1612" spans="2:12" s="5" customFormat="1" ht="12.75">
      <c r="B1612" s="8"/>
      <c r="D1612" s="9"/>
      <c r="L1612" s="16"/>
    </row>
    <row r="1613" spans="2:12" s="5" customFormat="1" ht="12.75">
      <c r="B1613" s="8"/>
      <c r="D1613" s="9"/>
      <c r="L1613" s="16"/>
    </row>
    <row r="1614" spans="2:12" s="5" customFormat="1" ht="12.75">
      <c r="B1614" s="8"/>
      <c r="D1614" s="9"/>
      <c r="L1614" s="16"/>
    </row>
    <row r="1615" spans="2:12" s="5" customFormat="1" ht="12.75">
      <c r="B1615" s="8"/>
      <c r="D1615" s="9"/>
      <c r="L1615" s="16"/>
    </row>
    <row r="1616" spans="2:12" s="5" customFormat="1" ht="12.75">
      <c r="B1616" s="8"/>
      <c r="D1616" s="9"/>
      <c r="L1616" s="16"/>
    </row>
    <row r="1617" spans="2:12" s="5" customFormat="1" ht="12.75">
      <c r="B1617" s="8"/>
      <c r="D1617" s="9"/>
      <c r="L1617" s="16"/>
    </row>
    <row r="1618" spans="2:12" s="5" customFormat="1" ht="12.75">
      <c r="B1618" s="8"/>
      <c r="D1618" s="9"/>
      <c r="L1618" s="16"/>
    </row>
    <row r="1619" spans="2:12" s="5" customFormat="1" ht="12.75">
      <c r="B1619" s="8"/>
      <c r="D1619" s="9"/>
      <c r="L1619" s="16"/>
    </row>
    <row r="1620" spans="2:12" s="5" customFormat="1" ht="12.75">
      <c r="B1620" s="8"/>
      <c r="D1620" s="9"/>
      <c r="L1620" s="16"/>
    </row>
    <row r="1621" spans="2:12" s="5" customFormat="1" ht="12.75">
      <c r="B1621" s="8"/>
      <c r="D1621" s="9"/>
      <c r="L1621" s="16"/>
    </row>
    <row r="1622" spans="2:12" s="5" customFormat="1" ht="12.75">
      <c r="B1622" s="8"/>
      <c r="D1622" s="9"/>
      <c r="L1622" s="16"/>
    </row>
    <row r="1623" spans="2:12" s="5" customFormat="1" ht="12.75">
      <c r="B1623" s="8"/>
      <c r="D1623" s="9"/>
      <c r="L1623" s="16"/>
    </row>
    <row r="1624" spans="2:12" s="5" customFormat="1" ht="12.75">
      <c r="B1624" s="8"/>
      <c r="D1624" s="9"/>
      <c r="L1624" s="16"/>
    </row>
    <row r="1625" spans="2:12" s="5" customFormat="1" ht="12.75">
      <c r="B1625" s="8"/>
      <c r="D1625" s="9"/>
      <c r="L1625" s="16"/>
    </row>
    <row r="1626" spans="2:12" s="5" customFormat="1" ht="12.75">
      <c r="B1626" s="8"/>
      <c r="D1626" s="9"/>
      <c r="L1626" s="16"/>
    </row>
    <row r="1627" spans="2:12" s="5" customFormat="1" ht="12.75">
      <c r="B1627" s="8"/>
      <c r="D1627" s="9"/>
      <c r="L1627" s="16"/>
    </row>
    <row r="1628" spans="2:12" s="5" customFormat="1" ht="12.75">
      <c r="B1628" s="8"/>
      <c r="D1628" s="9"/>
      <c r="L1628" s="16"/>
    </row>
    <row r="1629" spans="2:12" s="5" customFormat="1" ht="12.75">
      <c r="B1629" s="8"/>
      <c r="D1629" s="9"/>
      <c r="L1629" s="16"/>
    </row>
    <row r="1630" spans="2:12" s="5" customFormat="1" ht="12.75">
      <c r="B1630" s="8"/>
      <c r="D1630" s="9"/>
      <c r="L1630" s="16"/>
    </row>
    <row r="1631" spans="2:12" s="5" customFormat="1" ht="12.75">
      <c r="B1631" s="8"/>
      <c r="D1631" s="9"/>
      <c r="L1631" s="16"/>
    </row>
    <row r="1632" spans="2:12" s="5" customFormat="1" ht="12.75">
      <c r="B1632" s="8"/>
      <c r="D1632" s="9"/>
      <c r="L1632" s="16"/>
    </row>
    <row r="1633" spans="2:12" s="5" customFormat="1" ht="12.75">
      <c r="B1633" s="8"/>
      <c r="D1633" s="9"/>
      <c r="L1633" s="16"/>
    </row>
    <row r="1634" spans="2:12" s="5" customFormat="1" ht="12.75">
      <c r="B1634" s="8"/>
      <c r="D1634" s="9"/>
      <c r="L1634" s="16"/>
    </row>
    <row r="1635" spans="2:12" s="5" customFormat="1" ht="12.75">
      <c r="B1635" s="8"/>
      <c r="D1635" s="9"/>
      <c r="L1635" s="16"/>
    </row>
    <row r="1636" spans="2:12" s="5" customFormat="1" ht="12.75">
      <c r="B1636" s="8"/>
      <c r="D1636" s="9"/>
      <c r="L1636" s="16"/>
    </row>
    <row r="1637" spans="2:12" s="5" customFormat="1" ht="12.75">
      <c r="B1637" s="8"/>
      <c r="D1637" s="9"/>
      <c r="L1637" s="16"/>
    </row>
    <row r="1638" spans="2:12" s="5" customFormat="1" ht="12.75">
      <c r="B1638" s="8"/>
      <c r="D1638" s="9"/>
      <c r="L1638" s="16"/>
    </row>
    <row r="1639" spans="2:12" s="5" customFormat="1" ht="12.75">
      <c r="B1639" s="8"/>
      <c r="D1639" s="9"/>
      <c r="L1639" s="16"/>
    </row>
    <row r="1640" spans="2:12" s="5" customFormat="1" ht="12.75">
      <c r="B1640" s="8"/>
      <c r="D1640" s="9"/>
      <c r="L1640" s="16"/>
    </row>
    <row r="1641" spans="2:12" s="5" customFormat="1" ht="12.75">
      <c r="B1641" s="8"/>
      <c r="D1641" s="9"/>
      <c r="L1641" s="16"/>
    </row>
    <row r="1642" spans="2:12" s="5" customFormat="1" ht="12.75">
      <c r="B1642" s="8"/>
      <c r="D1642" s="9"/>
      <c r="L1642" s="16"/>
    </row>
    <row r="1643" spans="2:12" s="5" customFormat="1" ht="12.75">
      <c r="B1643" s="8"/>
      <c r="D1643" s="9"/>
      <c r="L1643" s="16"/>
    </row>
    <row r="1644" spans="2:12" s="5" customFormat="1" ht="12.75">
      <c r="B1644" s="8"/>
      <c r="D1644" s="9"/>
      <c r="L1644" s="16"/>
    </row>
    <row r="1645" spans="2:12" s="5" customFormat="1" ht="12.75">
      <c r="B1645" s="8"/>
      <c r="D1645" s="9"/>
      <c r="L1645" s="16"/>
    </row>
    <row r="1646" spans="2:12" s="5" customFormat="1" ht="12.75">
      <c r="B1646" s="8"/>
      <c r="D1646" s="9"/>
      <c r="L1646" s="16"/>
    </row>
    <row r="1647" spans="2:12" s="5" customFormat="1" ht="12.75">
      <c r="B1647" s="8"/>
      <c r="D1647" s="9"/>
      <c r="L1647" s="16"/>
    </row>
    <row r="1648" spans="2:12" s="5" customFormat="1" ht="12.75">
      <c r="B1648" s="8"/>
      <c r="D1648" s="9"/>
      <c r="L1648" s="16"/>
    </row>
    <row r="1649" spans="2:12" s="5" customFormat="1" ht="12.75">
      <c r="B1649" s="8"/>
      <c r="D1649" s="9"/>
      <c r="L1649" s="16"/>
    </row>
    <row r="1650" spans="2:12" s="5" customFormat="1" ht="12.75">
      <c r="B1650" s="8"/>
      <c r="D1650" s="9"/>
      <c r="L1650" s="16"/>
    </row>
    <row r="1651" spans="2:12" s="5" customFormat="1" ht="12.75">
      <c r="B1651" s="8"/>
      <c r="D1651" s="9"/>
      <c r="L1651" s="16"/>
    </row>
    <row r="1652" spans="2:12" s="5" customFormat="1" ht="12.75">
      <c r="B1652" s="8"/>
      <c r="D1652" s="9"/>
      <c r="L1652" s="16"/>
    </row>
    <row r="1653" spans="2:12" s="5" customFormat="1" ht="12.75">
      <c r="B1653" s="8"/>
      <c r="D1653" s="9"/>
      <c r="L1653" s="16"/>
    </row>
    <row r="1654" spans="2:12" s="5" customFormat="1" ht="12.75">
      <c r="B1654" s="8"/>
      <c r="D1654" s="9"/>
      <c r="L1654" s="16"/>
    </row>
    <row r="1655" spans="2:12" s="5" customFormat="1" ht="12.75">
      <c r="B1655" s="8"/>
      <c r="D1655" s="9"/>
      <c r="L1655" s="16"/>
    </row>
    <row r="1656" spans="2:12" s="5" customFormat="1" ht="12.75">
      <c r="B1656" s="8"/>
      <c r="D1656" s="9"/>
      <c r="L1656" s="16"/>
    </row>
    <row r="1657" spans="2:12" s="5" customFormat="1" ht="12.75">
      <c r="B1657" s="8"/>
      <c r="D1657" s="9"/>
      <c r="L1657" s="16"/>
    </row>
    <row r="1658" spans="2:12" s="5" customFormat="1" ht="12.75">
      <c r="B1658" s="8"/>
      <c r="D1658" s="9"/>
      <c r="L1658" s="16"/>
    </row>
    <row r="1659" spans="2:12" s="5" customFormat="1" ht="12.75">
      <c r="B1659" s="8"/>
      <c r="D1659" s="9"/>
      <c r="L1659" s="16"/>
    </row>
    <row r="1660" spans="2:12" s="5" customFormat="1" ht="12.75">
      <c r="B1660" s="8"/>
      <c r="D1660" s="9"/>
      <c r="L1660" s="16"/>
    </row>
    <row r="1661" spans="2:12" s="5" customFormat="1" ht="12.75">
      <c r="B1661" s="8"/>
      <c r="D1661" s="9"/>
      <c r="L1661" s="16"/>
    </row>
    <row r="1662" spans="2:12" s="5" customFormat="1" ht="12.75">
      <c r="B1662" s="8"/>
      <c r="D1662" s="9"/>
      <c r="L1662" s="16"/>
    </row>
    <row r="1663" spans="2:12" s="5" customFormat="1" ht="12.75">
      <c r="B1663" s="8"/>
      <c r="D1663" s="9"/>
      <c r="L1663" s="16"/>
    </row>
    <row r="1664" spans="2:12" s="5" customFormat="1" ht="12.75">
      <c r="B1664" s="8"/>
      <c r="D1664" s="9"/>
      <c r="L1664" s="16"/>
    </row>
    <row r="1665" spans="2:12" s="5" customFormat="1" ht="12.75">
      <c r="B1665" s="8"/>
      <c r="D1665" s="9"/>
      <c r="L1665" s="16"/>
    </row>
    <row r="1666" spans="2:12" s="5" customFormat="1" ht="12.75">
      <c r="B1666" s="8"/>
      <c r="D1666" s="9"/>
      <c r="L1666" s="16"/>
    </row>
    <row r="1667" spans="2:12" s="5" customFormat="1" ht="12.75">
      <c r="B1667" s="8"/>
      <c r="D1667" s="9"/>
      <c r="L1667" s="16"/>
    </row>
    <row r="1668" spans="2:12" s="5" customFormat="1" ht="12.75">
      <c r="B1668" s="8"/>
      <c r="D1668" s="9"/>
      <c r="L1668" s="16"/>
    </row>
    <row r="1669" spans="2:12" s="5" customFormat="1" ht="12.75">
      <c r="B1669" s="8"/>
      <c r="D1669" s="9"/>
      <c r="L1669" s="16"/>
    </row>
    <row r="1670" spans="2:12" s="5" customFormat="1" ht="12.75">
      <c r="B1670" s="8"/>
      <c r="D1670" s="9"/>
      <c r="L1670" s="16"/>
    </row>
    <row r="1671" spans="2:12" s="5" customFormat="1" ht="12.75">
      <c r="B1671" s="8"/>
      <c r="D1671" s="9"/>
      <c r="L1671" s="16"/>
    </row>
    <row r="1672" spans="2:12" s="5" customFormat="1" ht="12.75">
      <c r="B1672" s="8"/>
      <c r="D1672" s="9"/>
      <c r="L1672" s="16"/>
    </row>
    <row r="1673" spans="2:12" s="5" customFormat="1" ht="12.75">
      <c r="B1673" s="8"/>
      <c r="D1673" s="9"/>
      <c r="L1673" s="16"/>
    </row>
    <row r="1674" spans="2:12" s="5" customFormat="1" ht="12.75">
      <c r="B1674" s="8"/>
      <c r="D1674" s="9"/>
      <c r="L1674" s="16"/>
    </row>
    <row r="1675" spans="2:12" s="5" customFormat="1" ht="12.75">
      <c r="B1675" s="8"/>
      <c r="D1675" s="9"/>
      <c r="L1675" s="16"/>
    </row>
    <row r="1676" spans="2:12" s="5" customFormat="1" ht="12.75">
      <c r="B1676" s="8"/>
      <c r="D1676" s="9"/>
      <c r="L1676" s="16"/>
    </row>
    <row r="1677" spans="2:12" s="5" customFormat="1" ht="12.75">
      <c r="B1677" s="8"/>
      <c r="D1677" s="9"/>
      <c r="L1677" s="16"/>
    </row>
    <row r="1678" spans="2:12" s="5" customFormat="1" ht="12.75">
      <c r="B1678" s="8"/>
      <c r="D1678" s="9"/>
      <c r="L1678" s="16"/>
    </row>
    <row r="1679" spans="2:12" s="5" customFormat="1" ht="12.75">
      <c r="B1679" s="8"/>
      <c r="D1679" s="9"/>
      <c r="L1679" s="16"/>
    </row>
    <row r="1680" spans="2:12" s="5" customFormat="1" ht="12.75">
      <c r="B1680" s="8"/>
      <c r="D1680" s="9"/>
      <c r="L1680" s="16"/>
    </row>
    <row r="1681" spans="2:12" s="5" customFormat="1" ht="12.75">
      <c r="B1681" s="8"/>
      <c r="D1681" s="9"/>
      <c r="L1681" s="16"/>
    </row>
    <row r="1682" spans="2:12" s="5" customFormat="1" ht="12.75">
      <c r="B1682" s="8"/>
      <c r="D1682" s="9"/>
      <c r="L1682" s="16"/>
    </row>
    <row r="1683" spans="2:12" s="5" customFormat="1" ht="12.75">
      <c r="B1683" s="8"/>
      <c r="D1683" s="9"/>
      <c r="L1683" s="16"/>
    </row>
    <row r="1684" spans="2:12" s="5" customFormat="1" ht="12.75">
      <c r="B1684" s="8"/>
      <c r="D1684" s="9"/>
      <c r="L1684" s="16"/>
    </row>
    <row r="1685" spans="2:12" s="5" customFormat="1" ht="12.75">
      <c r="B1685" s="8"/>
      <c r="D1685" s="9"/>
      <c r="L1685" s="16"/>
    </row>
    <row r="1686" spans="2:12" s="5" customFormat="1" ht="12.75">
      <c r="B1686" s="8"/>
      <c r="D1686" s="9"/>
      <c r="L1686" s="16"/>
    </row>
    <row r="1687" spans="2:12" s="5" customFormat="1" ht="12.75">
      <c r="B1687" s="8"/>
      <c r="D1687" s="9"/>
      <c r="L1687" s="16"/>
    </row>
    <row r="1688" spans="2:12" s="5" customFormat="1" ht="12.75">
      <c r="B1688" s="8"/>
      <c r="D1688" s="9"/>
      <c r="L1688" s="16"/>
    </row>
    <row r="1689" spans="2:12" s="5" customFormat="1" ht="12.75">
      <c r="B1689" s="8"/>
      <c r="D1689" s="9"/>
      <c r="L1689" s="16"/>
    </row>
    <row r="1690" spans="2:12" s="5" customFormat="1" ht="12.75">
      <c r="B1690" s="8"/>
      <c r="D1690" s="9"/>
      <c r="L1690" s="16"/>
    </row>
    <row r="1691" spans="2:12" s="5" customFormat="1" ht="12.75">
      <c r="B1691" s="8"/>
      <c r="D1691" s="9"/>
      <c r="L1691" s="16"/>
    </row>
    <row r="1692" spans="2:12" s="5" customFormat="1" ht="12.75">
      <c r="B1692" s="8"/>
      <c r="D1692" s="9"/>
      <c r="L1692" s="16"/>
    </row>
    <row r="1693" spans="2:12" s="5" customFormat="1" ht="12.75">
      <c r="B1693" s="8"/>
      <c r="D1693" s="9"/>
      <c r="L1693" s="16"/>
    </row>
    <row r="1694" spans="2:12" s="5" customFormat="1" ht="12.75">
      <c r="B1694" s="8"/>
      <c r="D1694" s="9"/>
      <c r="L1694" s="16"/>
    </row>
    <row r="1695" spans="2:12" s="5" customFormat="1" ht="12.75">
      <c r="B1695" s="8"/>
      <c r="D1695" s="9"/>
      <c r="L1695" s="16"/>
    </row>
    <row r="1696" spans="2:12" s="5" customFormat="1" ht="12.75">
      <c r="B1696" s="8"/>
      <c r="D1696" s="9"/>
      <c r="L1696" s="16"/>
    </row>
    <row r="1697" spans="2:12" s="5" customFormat="1" ht="12.75">
      <c r="B1697" s="8"/>
      <c r="D1697" s="9"/>
      <c r="L1697" s="16"/>
    </row>
    <row r="1698" spans="2:12" s="5" customFormat="1" ht="12.75">
      <c r="B1698" s="8"/>
      <c r="D1698" s="9"/>
      <c r="L1698" s="16"/>
    </row>
    <row r="1699" spans="2:12" s="5" customFormat="1" ht="12.75">
      <c r="B1699" s="8"/>
      <c r="D1699" s="9"/>
      <c r="L1699" s="16"/>
    </row>
    <row r="1700" spans="2:12" s="5" customFormat="1" ht="12.75">
      <c r="B1700" s="8"/>
      <c r="D1700" s="9"/>
      <c r="L1700" s="16"/>
    </row>
    <row r="1701" spans="2:12" s="5" customFormat="1" ht="12.75">
      <c r="B1701" s="8"/>
      <c r="D1701" s="9"/>
      <c r="L1701" s="16"/>
    </row>
    <row r="1702" spans="2:12" s="5" customFormat="1" ht="12.75">
      <c r="B1702" s="8"/>
      <c r="D1702" s="9"/>
      <c r="L1702" s="16"/>
    </row>
    <row r="1703" spans="2:12" s="5" customFormat="1" ht="12.75">
      <c r="B1703" s="8"/>
      <c r="D1703" s="9"/>
      <c r="L1703" s="16"/>
    </row>
    <row r="1704" spans="2:12" s="5" customFormat="1" ht="12.75">
      <c r="B1704" s="8"/>
      <c r="D1704" s="9"/>
      <c r="L1704" s="16"/>
    </row>
    <row r="1705" spans="2:12" s="5" customFormat="1" ht="12.75">
      <c r="B1705" s="8"/>
      <c r="D1705" s="9"/>
      <c r="L1705" s="16"/>
    </row>
    <row r="1706" spans="2:12" s="5" customFormat="1" ht="12.75">
      <c r="B1706" s="8"/>
      <c r="D1706" s="9"/>
      <c r="L1706" s="16"/>
    </row>
    <row r="1707" spans="2:12" s="5" customFormat="1" ht="12.75">
      <c r="B1707" s="8"/>
      <c r="D1707" s="9"/>
      <c r="L1707" s="16"/>
    </row>
    <row r="1708" spans="2:12" s="5" customFormat="1" ht="12.75">
      <c r="B1708" s="8"/>
      <c r="D1708" s="9"/>
      <c r="L1708" s="16"/>
    </row>
    <row r="1709" spans="2:12" s="5" customFormat="1" ht="12.75">
      <c r="B1709" s="8"/>
      <c r="D1709" s="9"/>
      <c r="L1709" s="16"/>
    </row>
    <row r="1710" spans="2:12" s="5" customFormat="1" ht="12.75">
      <c r="B1710" s="8"/>
      <c r="D1710" s="9"/>
      <c r="L1710" s="16"/>
    </row>
    <row r="1711" spans="2:12" s="5" customFormat="1" ht="12.75">
      <c r="B1711" s="8"/>
      <c r="D1711" s="9"/>
      <c r="L1711" s="16"/>
    </row>
    <row r="1712" spans="2:12" s="5" customFormat="1" ht="12.75">
      <c r="B1712" s="8"/>
      <c r="D1712" s="9"/>
      <c r="L1712" s="16"/>
    </row>
    <row r="1713" spans="2:12" s="5" customFormat="1" ht="12.75">
      <c r="B1713" s="8"/>
      <c r="D1713" s="9"/>
      <c r="L1713" s="16"/>
    </row>
    <row r="1714" spans="2:12" s="5" customFormat="1" ht="12.75">
      <c r="B1714" s="8"/>
      <c r="D1714" s="9"/>
      <c r="L1714" s="16"/>
    </row>
    <row r="1715" spans="2:12" s="5" customFormat="1" ht="12.75">
      <c r="B1715" s="8"/>
      <c r="D1715" s="9"/>
      <c r="L1715" s="16"/>
    </row>
    <row r="1716" spans="2:12" s="5" customFormat="1" ht="12.75">
      <c r="B1716" s="8"/>
      <c r="D1716" s="9"/>
      <c r="L1716" s="16"/>
    </row>
    <row r="1717" spans="2:12" s="5" customFormat="1" ht="12.75">
      <c r="B1717" s="8"/>
      <c r="D1717" s="9"/>
      <c r="L1717" s="16"/>
    </row>
    <row r="1718" spans="2:12" s="5" customFormat="1" ht="12.75">
      <c r="B1718" s="8"/>
      <c r="D1718" s="9"/>
      <c r="L1718" s="16"/>
    </row>
    <row r="1719" spans="2:12" s="5" customFormat="1" ht="12.75">
      <c r="B1719" s="8"/>
      <c r="D1719" s="9"/>
      <c r="L1719" s="16"/>
    </row>
    <row r="1720" spans="2:12" s="5" customFormat="1" ht="12.75">
      <c r="B1720" s="8"/>
      <c r="D1720" s="9"/>
      <c r="L1720" s="16"/>
    </row>
    <row r="1721" spans="2:12" s="5" customFormat="1" ht="12.75">
      <c r="B1721" s="8"/>
      <c r="D1721" s="9"/>
      <c r="L1721" s="16"/>
    </row>
    <row r="1722" spans="2:12" s="5" customFormat="1" ht="12.75">
      <c r="B1722" s="8"/>
      <c r="D1722" s="9"/>
      <c r="L1722" s="16"/>
    </row>
    <row r="1723" spans="2:12" s="5" customFormat="1" ht="12.75">
      <c r="B1723" s="8"/>
      <c r="D1723" s="9"/>
      <c r="L1723" s="16"/>
    </row>
    <row r="1724" spans="2:12" s="5" customFormat="1" ht="12.75">
      <c r="B1724" s="8"/>
      <c r="D1724" s="9"/>
      <c r="L1724" s="16"/>
    </row>
    <row r="1725" spans="2:12" s="5" customFormat="1" ht="12.75">
      <c r="B1725" s="8"/>
      <c r="D1725" s="9"/>
      <c r="L1725" s="16"/>
    </row>
    <row r="1726" spans="2:12" s="5" customFormat="1" ht="12.75">
      <c r="B1726" s="8"/>
      <c r="D1726" s="9"/>
      <c r="L1726" s="16"/>
    </row>
    <row r="1727" spans="2:12" s="5" customFormat="1" ht="12.75">
      <c r="B1727" s="8"/>
      <c r="D1727" s="9"/>
      <c r="L1727" s="16"/>
    </row>
    <row r="1728" spans="2:12" s="5" customFormat="1" ht="12.75">
      <c r="B1728" s="8"/>
      <c r="D1728" s="9"/>
      <c r="L1728" s="16"/>
    </row>
    <row r="1729" spans="2:12" s="5" customFormat="1" ht="12.75">
      <c r="B1729" s="8"/>
      <c r="D1729" s="9"/>
      <c r="L1729" s="16"/>
    </row>
    <row r="1730" spans="2:12" s="5" customFormat="1" ht="12.75">
      <c r="B1730" s="8"/>
      <c r="D1730" s="9"/>
      <c r="L1730" s="16"/>
    </row>
    <row r="1731" spans="2:12" s="5" customFormat="1" ht="12.75">
      <c r="B1731" s="8"/>
      <c r="D1731" s="9"/>
      <c r="L1731" s="16"/>
    </row>
    <row r="1732" spans="2:12" s="5" customFormat="1" ht="12.75">
      <c r="B1732" s="8"/>
      <c r="D1732" s="9"/>
      <c r="L1732" s="16"/>
    </row>
    <row r="1733" spans="2:12" s="5" customFormat="1" ht="12.75">
      <c r="B1733" s="8"/>
      <c r="D1733" s="9"/>
      <c r="L1733" s="16"/>
    </row>
    <row r="1734" spans="2:12" s="5" customFormat="1" ht="12.75">
      <c r="B1734" s="8"/>
      <c r="D1734" s="9"/>
      <c r="L1734" s="16"/>
    </row>
    <row r="1735" spans="2:12" s="5" customFormat="1" ht="12.75">
      <c r="B1735" s="8"/>
      <c r="D1735" s="9"/>
      <c r="L1735" s="16"/>
    </row>
    <row r="1736" spans="2:12" s="5" customFormat="1" ht="12.75">
      <c r="B1736" s="8"/>
      <c r="D1736" s="9"/>
      <c r="L1736" s="16"/>
    </row>
    <row r="1737" spans="2:12" s="5" customFormat="1" ht="12.75">
      <c r="B1737" s="8"/>
      <c r="D1737" s="9"/>
      <c r="L1737" s="16"/>
    </row>
    <row r="1738" spans="2:12" s="5" customFormat="1" ht="12.75">
      <c r="B1738" s="8"/>
      <c r="D1738" s="9"/>
      <c r="L1738" s="16"/>
    </row>
    <row r="1739" spans="2:12" s="5" customFormat="1" ht="12.75">
      <c r="B1739" s="8"/>
      <c r="D1739" s="9"/>
      <c r="L1739" s="16"/>
    </row>
    <row r="1740" spans="2:12" s="5" customFormat="1" ht="12.75">
      <c r="B1740" s="8"/>
      <c r="D1740" s="9"/>
      <c r="L1740" s="16"/>
    </row>
    <row r="1741" spans="2:12" s="5" customFormat="1" ht="12.75">
      <c r="B1741" s="8"/>
      <c r="D1741" s="9"/>
      <c r="L1741" s="16"/>
    </row>
    <row r="1742" spans="2:12" s="5" customFormat="1" ht="12.75">
      <c r="B1742" s="8"/>
      <c r="D1742" s="9"/>
      <c r="L1742" s="16"/>
    </row>
    <row r="1743" spans="2:12" s="5" customFormat="1" ht="12.75">
      <c r="B1743" s="8"/>
      <c r="D1743" s="9"/>
      <c r="L1743" s="16"/>
    </row>
    <row r="1744" spans="2:12" s="5" customFormat="1" ht="12.75">
      <c r="B1744" s="8"/>
      <c r="D1744" s="9"/>
      <c r="L1744" s="16"/>
    </row>
    <row r="1745" spans="2:12" s="5" customFormat="1" ht="12.75">
      <c r="B1745" s="8"/>
      <c r="D1745" s="9"/>
      <c r="L1745" s="16"/>
    </row>
    <row r="1746" spans="2:12" s="5" customFormat="1" ht="12.75">
      <c r="B1746" s="8"/>
      <c r="D1746" s="9"/>
      <c r="L1746" s="16"/>
    </row>
    <row r="1747" spans="2:12" s="5" customFormat="1" ht="12.75">
      <c r="B1747" s="8"/>
      <c r="D1747" s="9"/>
      <c r="L1747" s="16"/>
    </row>
    <row r="1748" spans="2:12" s="5" customFormat="1" ht="12.75">
      <c r="B1748" s="8"/>
      <c r="D1748" s="9"/>
      <c r="L1748" s="16"/>
    </row>
    <row r="1749" spans="2:12" s="5" customFormat="1" ht="12.75">
      <c r="B1749" s="8"/>
      <c r="D1749" s="9"/>
      <c r="L1749" s="16"/>
    </row>
    <row r="1750" spans="2:12" s="5" customFormat="1" ht="12.75">
      <c r="B1750" s="8"/>
      <c r="D1750" s="9"/>
      <c r="L1750" s="16"/>
    </row>
    <row r="1751" spans="2:12" s="5" customFormat="1" ht="12.75">
      <c r="B1751" s="8"/>
      <c r="D1751" s="9"/>
      <c r="L1751" s="16"/>
    </row>
    <row r="1752" spans="2:12" s="5" customFormat="1" ht="12.75">
      <c r="B1752" s="8"/>
      <c r="D1752" s="9"/>
      <c r="L1752" s="16"/>
    </row>
    <row r="1753" spans="2:12" s="5" customFormat="1" ht="12.75">
      <c r="B1753" s="8"/>
      <c r="D1753" s="9"/>
      <c r="L1753" s="16"/>
    </row>
    <row r="1754" spans="2:12" s="5" customFormat="1" ht="12.75">
      <c r="B1754" s="8"/>
      <c r="D1754" s="9"/>
      <c r="L1754" s="16"/>
    </row>
    <row r="1755" spans="2:12" s="5" customFormat="1" ht="12.75">
      <c r="B1755" s="8"/>
      <c r="D1755" s="9"/>
      <c r="L1755" s="16"/>
    </row>
    <row r="1756" spans="2:12" s="5" customFormat="1" ht="12.75">
      <c r="B1756" s="8"/>
      <c r="D1756" s="9"/>
      <c r="L1756" s="16"/>
    </row>
    <row r="1757" spans="2:12" s="5" customFormat="1" ht="12.75">
      <c r="B1757" s="8"/>
      <c r="D1757" s="9"/>
      <c r="L1757" s="16"/>
    </row>
    <row r="1758" spans="2:12" s="5" customFormat="1" ht="12.75">
      <c r="B1758" s="8"/>
      <c r="D1758" s="9"/>
      <c r="L1758" s="16"/>
    </row>
    <row r="1759" spans="2:12" s="5" customFormat="1" ht="12.75">
      <c r="B1759" s="8"/>
      <c r="D1759" s="9"/>
      <c r="L1759" s="16"/>
    </row>
    <row r="1760" spans="2:12" s="5" customFormat="1" ht="12.75">
      <c r="B1760" s="8"/>
      <c r="D1760" s="9"/>
      <c r="L1760" s="16"/>
    </row>
    <row r="1761" spans="2:12" s="5" customFormat="1" ht="12.75">
      <c r="B1761" s="8"/>
      <c r="D1761" s="9"/>
      <c r="L1761" s="16"/>
    </row>
    <row r="1762" spans="2:12" s="5" customFormat="1" ht="12.75">
      <c r="B1762" s="8"/>
      <c r="D1762" s="9"/>
      <c r="L1762" s="16"/>
    </row>
    <row r="1763" spans="2:12" s="5" customFormat="1" ht="12.75">
      <c r="B1763" s="8"/>
      <c r="D1763" s="9"/>
      <c r="L1763" s="16"/>
    </row>
    <row r="1764" spans="2:12" s="5" customFormat="1" ht="12.75">
      <c r="B1764" s="8"/>
      <c r="D1764" s="9"/>
      <c r="L1764" s="16"/>
    </row>
    <row r="1765" spans="2:12" s="5" customFormat="1" ht="12.75">
      <c r="B1765" s="8"/>
      <c r="D1765" s="9"/>
      <c r="L1765" s="16"/>
    </row>
    <row r="1766" spans="2:12" s="5" customFormat="1" ht="12.75">
      <c r="B1766" s="8"/>
      <c r="D1766" s="9"/>
      <c r="L1766" s="16"/>
    </row>
    <row r="1767" spans="2:12" s="5" customFormat="1" ht="12.75">
      <c r="B1767" s="8"/>
      <c r="D1767" s="9"/>
      <c r="L1767" s="16"/>
    </row>
    <row r="1768" spans="2:12" s="5" customFormat="1" ht="12.75">
      <c r="B1768" s="8"/>
      <c r="D1768" s="9"/>
      <c r="L1768" s="16"/>
    </row>
    <row r="1769" spans="2:12" s="5" customFormat="1" ht="12.75">
      <c r="B1769" s="8"/>
      <c r="D1769" s="9"/>
      <c r="L1769" s="16"/>
    </row>
    <row r="1770" spans="2:12" s="5" customFormat="1" ht="12.75">
      <c r="B1770" s="8"/>
      <c r="D1770" s="9"/>
      <c r="L1770" s="16"/>
    </row>
    <row r="1771" spans="2:12" s="5" customFormat="1" ht="12.75">
      <c r="B1771" s="8"/>
      <c r="D1771" s="9"/>
      <c r="L1771" s="16"/>
    </row>
    <row r="1772" spans="2:12" s="5" customFormat="1" ht="12.75">
      <c r="B1772" s="8"/>
      <c r="D1772" s="9"/>
      <c r="L1772" s="16"/>
    </row>
    <row r="1773" spans="2:12" s="5" customFormat="1" ht="12.75">
      <c r="B1773" s="8"/>
      <c r="D1773" s="9"/>
      <c r="L1773" s="16"/>
    </row>
    <row r="1774" spans="2:12" s="5" customFormat="1" ht="12.75">
      <c r="B1774" s="8"/>
      <c r="D1774" s="9"/>
      <c r="L1774" s="16"/>
    </row>
    <row r="1775" spans="2:12" s="5" customFormat="1" ht="12.75">
      <c r="B1775" s="8"/>
      <c r="D1775" s="9"/>
      <c r="L1775" s="16"/>
    </row>
    <row r="1776" spans="2:12" s="5" customFormat="1" ht="12.75">
      <c r="B1776" s="8"/>
      <c r="D1776" s="9"/>
      <c r="L1776" s="16"/>
    </row>
    <row r="1777" spans="2:12" s="5" customFormat="1" ht="12.75">
      <c r="B1777" s="8"/>
      <c r="D1777" s="9"/>
      <c r="L1777" s="16"/>
    </row>
    <row r="1778" spans="2:12" s="5" customFormat="1" ht="12.75">
      <c r="B1778" s="8"/>
      <c r="D1778" s="9"/>
      <c r="L1778" s="16"/>
    </row>
    <row r="1779" spans="2:12" s="5" customFormat="1" ht="12.75">
      <c r="B1779" s="8"/>
      <c r="D1779" s="9"/>
      <c r="L1779" s="16"/>
    </row>
    <row r="1780" spans="2:12" s="5" customFormat="1" ht="12.75">
      <c r="B1780" s="8"/>
      <c r="D1780" s="9"/>
      <c r="L1780" s="16"/>
    </row>
    <row r="1781" spans="2:12" s="5" customFormat="1" ht="12.75">
      <c r="B1781" s="8"/>
      <c r="D1781" s="9"/>
      <c r="L1781" s="16"/>
    </row>
    <row r="1782" spans="2:12" s="5" customFormat="1" ht="12.75">
      <c r="B1782" s="8"/>
      <c r="D1782" s="9"/>
      <c r="L1782" s="16"/>
    </row>
    <row r="1783" spans="2:12" s="5" customFormat="1" ht="12.75">
      <c r="B1783" s="8"/>
      <c r="D1783" s="9"/>
      <c r="L1783" s="16"/>
    </row>
    <row r="1784" spans="2:12" s="5" customFormat="1" ht="12.75">
      <c r="B1784" s="8"/>
      <c r="D1784" s="9"/>
      <c r="L1784" s="16"/>
    </row>
    <row r="1785" spans="2:12" s="5" customFormat="1" ht="12.75">
      <c r="B1785" s="8"/>
      <c r="D1785" s="9"/>
      <c r="L1785" s="16"/>
    </row>
    <row r="1786" spans="2:12" s="5" customFormat="1" ht="12.75">
      <c r="B1786" s="8"/>
      <c r="D1786" s="9"/>
      <c r="L1786" s="16"/>
    </row>
    <row r="1787" spans="2:12" s="5" customFormat="1" ht="12.75">
      <c r="B1787" s="8"/>
      <c r="D1787" s="9"/>
      <c r="L1787" s="16"/>
    </row>
    <row r="1788" spans="2:12" s="5" customFormat="1" ht="12.75">
      <c r="B1788" s="8"/>
      <c r="D1788" s="9"/>
      <c r="L1788" s="16"/>
    </row>
    <row r="1789" spans="2:12" s="5" customFormat="1" ht="12.75">
      <c r="B1789" s="8"/>
      <c r="D1789" s="9"/>
      <c r="L1789" s="16"/>
    </row>
    <row r="1790" spans="2:12" s="5" customFormat="1" ht="12.75">
      <c r="B1790" s="8"/>
      <c r="D1790" s="9"/>
      <c r="L1790" s="16"/>
    </row>
    <row r="1791" spans="2:12" s="5" customFormat="1" ht="12.75">
      <c r="B1791" s="8"/>
      <c r="D1791" s="9"/>
      <c r="L1791" s="16"/>
    </row>
    <row r="1792" spans="2:12" s="5" customFormat="1" ht="12.75">
      <c r="B1792" s="8"/>
      <c r="D1792" s="9"/>
      <c r="L1792" s="16"/>
    </row>
    <row r="1793" spans="2:12" s="5" customFormat="1" ht="12.75">
      <c r="B1793" s="8"/>
      <c r="D1793" s="9"/>
      <c r="L1793" s="16"/>
    </row>
    <row r="1794" spans="2:12" s="5" customFormat="1" ht="12.75">
      <c r="B1794" s="8"/>
      <c r="D1794" s="9"/>
      <c r="L1794" s="16"/>
    </row>
    <row r="1795" spans="2:12" s="5" customFormat="1" ht="12.75">
      <c r="B1795" s="8"/>
      <c r="D1795" s="9"/>
      <c r="L1795" s="16"/>
    </row>
    <row r="1796" spans="2:12" s="5" customFormat="1" ht="12.75">
      <c r="B1796" s="8"/>
      <c r="D1796" s="9"/>
      <c r="L1796" s="16"/>
    </row>
    <row r="1797" spans="2:12" s="5" customFormat="1" ht="12.75">
      <c r="B1797" s="8"/>
      <c r="D1797" s="9"/>
      <c r="L1797" s="16"/>
    </row>
    <row r="1798" spans="2:12" s="5" customFormat="1" ht="12.75">
      <c r="B1798" s="8"/>
      <c r="D1798" s="9"/>
      <c r="L1798" s="16"/>
    </row>
    <row r="1799" spans="2:12" s="5" customFormat="1" ht="12.75">
      <c r="B1799" s="8"/>
      <c r="D1799" s="9"/>
      <c r="L1799" s="16"/>
    </row>
    <row r="1800" spans="2:12" s="5" customFormat="1" ht="12.75">
      <c r="B1800" s="8"/>
      <c r="D1800" s="9"/>
      <c r="L1800" s="16"/>
    </row>
    <row r="1801" spans="2:12" s="5" customFormat="1" ht="12.75">
      <c r="B1801" s="8"/>
      <c r="D1801" s="9"/>
      <c r="L1801" s="16"/>
    </row>
    <row r="1802" spans="2:12" s="5" customFormat="1" ht="12.75">
      <c r="B1802" s="8"/>
      <c r="D1802" s="9"/>
      <c r="L1802" s="16"/>
    </row>
    <row r="1803" spans="2:12" s="5" customFormat="1" ht="12.75">
      <c r="B1803" s="8"/>
      <c r="D1803" s="9"/>
      <c r="L1803" s="16"/>
    </row>
    <row r="1804" spans="2:12" s="5" customFormat="1" ht="12.75">
      <c r="B1804" s="8"/>
      <c r="D1804" s="9"/>
      <c r="L1804" s="16"/>
    </row>
    <row r="1805" spans="2:12" s="5" customFormat="1" ht="12.75">
      <c r="B1805" s="8"/>
      <c r="D1805" s="9"/>
      <c r="L1805" s="16"/>
    </row>
    <row r="1806" spans="2:12" s="5" customFormat="1" ht="12.75">
      <c r="B1806" s="8"/>
      <c r="D1806" s="9"/>
      <c r="L1806" s="16"/>
    </row>
    <row r="1807" spans="2:12" s="5" customFormat="1" ht="12.75">
      <c r="B1807" s="8"/>
      <c r="D1807" s="9"/>
      <c r="L1807" s="16"/>
    </row>
    <row r="1808" spans="2:12" s="5" customFormat="1" ht="12.75">
      <c r="B1808" s="8"/>
      <c r="D1808" s="9"/>
      <c r="L1808" s="16"/>
    </row>
    <row r="1809" spans="2:12" s="5" customFormat="1" ht="12.75">
      <c r="B1809" s="8"/>
      <c r="D1809" s="9"/>
      <c r="L1809" s="16"/>
    </row>
    <row r="1810" spans="2:12" s="5" customFormat="1" ht="12.75">
      <c r="B1810" s="8"/>
      <c r="D1810" s="9"/>
      <c r="L1810" s="16"/>
    </row>
    <row r="1811" spans="2:12" s="5" customFormat="1" ht="12.75">
      <c r="B1811" s="8"/>
      <c r="D1811" s="9"/>
      <c r="L1811" s="16"/>
    </row>
    <row r="1812" spans="2:12" s="5" customFormat="1" ht="12.75">
      <c r="B1812" s="8"/>
      <c r="D1812" s="9"/>
      <c r="L1812" s="16"/>
    </row>
    <row r="1813" spans="2:12" s="5" customFormat="1" ht="12.75">
      <c r="B1813" s="8"/>
      <c r="D1813" s="9"/>
      <c r="L1813" s="16"/>
    </row>
    <row r="1814" spans="2:12" s="5" customFormat="1" ht="12.75">
      <c r="B1814" s="8"/>
      <c r="D1814" s="9"/>
      <c r="L1814" s="16"/>
    </row>
    <row r="1815" spans="2:12" s="5" customFormat="1" ht="12.75">
      <c r="B1815" s="8"/>
      <c r="D1815" s="9"/>
      <c r="L1815" s="16"/>
    </row>
    <row r="1816" spans="2:12" s="5" customFormat="1" ht="12.75">
      <c r="B1816" s="8"/>
      <c r="D1816" s="9"/>
      <c r="L1816" s="16"/>
    </row>
    <row r="1817" spans="2:12" s="5" customFormat="1" ht="12.75">
      <c r="B1817" s="8"/>
      <c r="D1817" s="9"/>
      <c r="L1817" s="16"/>
    </row>
    <row r="1818" spans="2:12" s="5" customFormat="1" ht="12.75">
      <c r="B1818" s="8"/>
      <c r="D1818" s="9"/>
      <c r="L1818" s="16"/>
    </row>
    <row r="1819" spans="2:12" s="5" customFormat="1" ht="12.75">
      <c r="B1819" s="8"/>
      <c r="D1819" s="9"/>
      <c r="L1819" s="16"/>
    </row>
    <row r="1820" spans="2:12" s="5" customFormat="1" ht="12.75">
      <c r="B1820" s="8"/>
      <c r="D1820" s="9"/>
      <c r="L1820" s="16"/>
    </row>
    <row r="1821" spans="2:12" s="5" customFormat="1" ht="12.75">
      <c r="B1821" s="8"/>
      <c r="D1821" s="9"/>
      <c r="L1821" s="16"/>
    </row>
    <row r="1822" spans="2:12" s="5" customFormat="1" ht="12.75">
      <c r="B1822" s="8"/>
      <c r="D1822" s="9"/>
      <c r="L1822" s="16"/>
    </row>
    <row r="1823" spans="2:12" s="5" customFormat="1" ht="12.75">
      <c r="B1823" s="8"/>
      <c r="D1823" s="9"/>
      <c r="L1823" s="16"/>
    </row>
    <row r="1824" spans="2:12" s="5" customFormat="1" ht="12.75">
      <c r="B1824" s="8"/>
      <c r="D1824" s="9"/>
      <c r="L1824" s="16"/>
    </row>
    <row r="1825" spans="2:12" s="5" customFormat="1" ht="12.75">
      <c r="B1825" s="8"/>
      <c r="D1825" s="9"/>
      <c r="L1825" s="16"/>
    </row>
    <row r="1826" spans="2:12" s="5" customFormat="1" ht="12.75">
      <c r="B1826" s="8"/>
      <c r="D1826" s="9"/>
      <c r="L1826" s="16"/>
    </row>
    <row r="1827" spans="2:12" s="5" customFormat="1" ht="12.75">
      <c r="B1827" s="8"/>
      <c r="D1827" s="9"/>
      <c r="L1827" s="16"/>
    </row>
    <row r="1828" spans="2:12" s="5" customFormat="1" ht="12.75">
      <c r="B1828" s="8"/>
      <c r="D1828" s="9"/>
      <c r="L1828" s="16"/>
    </row>
    <row r="1829" spans="2:12" s="5" customFormat="1" ht="12.75">
      <c r="B1829" s="8"/>
      <c r="D1829" s="9"/>
      <c r="L1829" s="16"/>
    </row>
    <row r="1830" spans="2:12" s="5" customFormat="1" ht="12.75">
      <c r="B1830" s="8"/>
      <c r="D1830" s="9"/>
      <c r="L1830" s="16"/>
    </row>
    <row r="1831" spans="2:12" s="5" customFormat="1" ht="12.75">
      <c r="B1831" s="8"/>
      <c r="D1831" s="9"/>
      <c r="L1831" s="16"/>
    </row>
    <row r="1832" spans="2:12" s="5" customFormat="1" ht="12.75">
      <c r="B1832" s="8"/>
      <c r="D1832" s="9"/>
      <c r="L1832" s="16"/>
    </row>
    <row r="1833" spans="2:12" s="5" customFormat="1" ht="12.75">
      <c r="B1833" s="8"/>
      <c r="D1833" s="9"/>
      <c r="L1833" s="16"/>
    </row>
    <row r="1834" spans="2:12" s="5" customFormat="1" ht="12.75">
      <c r="B1834" s="8"/>
      <c r="D1834" s="9"/>
      <c r="L1834" s="16"/>
    </row>
    <row r="1835" spans="2:12" s="5" customFormat="1" ht="12.75">
      <c r="B1835" s="8"/>
      <c r="D1835" s="9"/>
      <c r="L1835" s="16"/>
    </row>
    <row r="1836" spans="2:12" s="5" customFormat="1" ht="12.75">
      <c r="B1836" s="8"/>
      <c r="D1836" s="9"/>
      <c r="L1836" s="16"/>
    </row>
    <row r="1837" spans="2:12" s="5" customFormat="1" ht="12.75">
      <c r="B1837" s="8"/>
      <c r="D1837" s="9"/>
      <c r="L1837" s="16"/>
    </row>
    <row r="1838" spans="2:12" s="5" customFormat="1" ht="12.75">
      <c r="B1838" s="8"/>
      <c r="D1838" s="9"/>
      <c r="L1838" s="16"/>
    </row>
    <row r="1839" spans="2:12" s="5" customFormat="1" ht="12.75">
      <c r="B1839" s="8"/>
      <c r="D1839" s="9"/>
      <c r="L1839" s="16"/>
    </row>
    <row r="1840" spans="2:12" s="5" customFormat="1" ht="12.75">
      <c r="B1840" s="8"/>
      <c r="D1840" s="9"/>
      <c r="L1840" s="16"/>
    </row>
    <row r="1841" spans="2:12" s="5" customFormat="1" ht="12.75">
      <c r="B1841" s="8"/>
      <c r="D1841" s="9"/>
      <c r="L1841" s="16"/>
    </row>
    <row r="1842" spans="2:12" s="5" customFormat="1" ht="12.75">
      <c r="B1842" s="8"/>
      <c r="D1842" s="9"/>
      <c r="L1842" s="16"/>
    </row>
    <row r="1843" spans="2:12" s="5" customFormat="1" ht="12.75">
      <c r="B1843" s="8"/>
      <c r="D1843" s="9"/>
      <c r="L1843" s="16"/>
    </row>
    <row r="1844" spans="2:12" s="5" customFormat="1" ht="12.75">
      <c r="B1844" s="8"/>
      <c r="D1844" s="9"/>
      <c r="L1844" s="16"/>
    </row>
    <row r="1845" spans="2:12" s="5" customFormat="1" ht="12.75">
      <c r="B1845" s="8"/>
      <c r="D1845" s="9"/>
      <c r="L1845" s="16"/>
    </row>
    <row r="1846" spans="2:12" s="5" customFormat="1" ht="12.75">
      <c r="B1846" s="8"/>
      <c r="D1846" s="9"/>
      <c r="L1846" s="16"/>
    </row>
    <row r="1847" spans="2:12" s="5" customFormat="1" ht="12.75">
      <c r="B1847" s="8"/>
      <c r="D1847" s="9"/>
      <c r="L1847" s="16"/>
    </row>
    <row r="1848" spans="2:12" s="5" customFormat="1" ht="12.75">
      <c r="B1848" s="8"/>
      <c r="D1848" s="9"/>
      <c r="L1848" s="16"/>
    </row>
    <row r="1849" spans="2:12" s="5" customFormat="1" ht="12.75">
      <c r="B1849" s="8"/>
      <c r="D1849" s="9"/>
      <c r="L1849" s="16"/>
    </row>
    <row r="1850" spans="2:12" s="5" customFormat="1" ht="12.75">
      <c r="B1850" s="8"/>
      <c r="D1850" s="9"/>
      <c r="L1850" s="16"/>
    </row>
    <row r="1851" spans="2:12" s="5" customFormat="1" ht="12.75">
      <c r="B1851" s="8"/>
      <c r="D1851" s="9"/>
      <c r="L1851" s="16"/>
    </row>
    <row r="1852" spans="2:12" s="5" customFormat="1" ht="12.75">
      <c r="B1852" s="8"/>
      <c r="D1852" s="9"/>
      <c r="L1852" s="16"/>
    </row>
    <row r="1853" spans="2:12" s="5" customFormat="1" ht="12.75">
      <c r="B1853" s="8"/>
      <c r="D1853" s="9"/>
      <c r="L1853" s="16"/>
    </row>
    <row r="1854" spans="2:12" s="5" customFormat="1" ht="12.75">
      <c r="B1854" s="8"/>
      <c r="D1854" s="9"/>
      <c r="L1854" s="16"/>
    </row>
    <row r="1855" spans="2:12" s="5" customFormat="1" ht="12.75">
      <c r="B1855" s="8"/>
      <c r="D1855" s="9"/>
      <c r="L1855" s="16"/>
    </row>
    <row r="1856" spans="2:12" s="5" customFormat="1" ht="12.75">
      <c r="B1856" s="8"/>
      <c r="D1856" s="9"/>
      <c r="L1856" s="16"/>
    </row>
    <row r="1857" spans="2:12" s="5" customFormat="1" ht="12.75">
      <c r="B1857" s="8"/>
      <c r="D1857" s="9"/>
      <c r="L1857" s="16"/>
    </row>
    <row r="1858" spans="2:12" s="5" customFormat="1" ht="12.75">
      <c r="B1858" s="8"/>
      <c r="D1858" s="9"/>
      <c r="L1858" s="16"/>
    </row>
    <row r="1859" spans="2:12" s="5" customFormat="1" ht="12.75">
      <c r="B1859" s="8"/>
      <c r="D1859" s="9"/>
      <c r="L1859" s="16"/>
    </row>
    <row r="1860" spans="2:12" s="5" customFormat="1" ht="12.75">
      <c r="B1860" s="8"/>
      <c r="D1860" s="9"/>
      <c r="L1860" s="16"/>
    </row>
    <row r="1861" spans="2:12" s="5" customFormat="1" ht="12.75">
      <c r="B1861" s="8"/>
      <c r="D1861" s="9"/>
      <c r="L1861" s="16"/>
    </row>
    <row r="1862" spans="2:12" s="5" customFormat="1" ht="12.75">
      <c r="B1862" s="8"/>
      <c r="D1862" s="9"/>
      <c r="L1862" s="16"/>
    </row>
    <row r="1863" spans="2:12" s="5" customFormat="1" ht="12.75">
      <c r="B1863" s="8"/>
      <c r="D1863" s="9"/>
      <c r="L1863" s="16"/>
    </row>
    <row r="1864" spans="2:12" s="5" customFormat="1" ht="12.75">
      <c r="B1864" s="8"/>
      <c r="D1864" s="9"/>
      <c r="L1864" s="16"/>
    </row>
    <row r="1865" spans="2:12" s="5" customFormat="1" ht="12.75">
      <c r="B1865" s="8"/>
      <c r="D1865" s="9"/>
      <c r="L1865" s="16"/>
    </row>
    <row r="1866" spans="2:12" s="5" customFormat="1" ht="12.75">
      <c r="B1866" s="8"/>
      <c r="D1866" s="9"/>
      <c r="L1866" s="16"/>
    </row>
    <row r="1867" spans="2:12" s="5" customFormat="1" ht="12.75">
      <c r="B1867" s="8"/>
      <c r="D1867" s="9"/>
      <c r="L1867" s="16"/>
    </row>
    <row r="1868" spans="2:12" s="5" customFormat="1" ht="12.75">
      <c r="B1868" s="8"/>
      <c r="D1868" s="9"/>
      <c r="L1868" s="16"/>
    </row>
    <row r="1869" spans="2:12" s="5" customFormat="1" ht="12.75">
      <c r="B1869" s="8"/>
      <c r="D1869" s="9"/>
      <c r="L1869" s="16"/>
    </row>
    <row r="1870" spans="2:12" s="5" customFormat="1" ht="12.75">
      <c r="B1870" s="8"/>
      <c r="D1870" s="9"/>
      <c r="L1870" s="16"/>
    </row>
    <row r="1871" spans="2:12" s="5" customFormat="1" ht="12.75">
      <c r="B1871" s="8"/>
      <c r="D1871" s="9"/>
      <c r="L1871" s="16"/>
    </row>
    <row r="1872" spans="2:12" s="5" customFormat="1" ht="12.75">
      <c r="B1872" s="8"/>
      <c r="D1872" s="9"/>
      <c r="L1872" s="16"/>
    </row>
    <row r="1873" spans="2:12" s="5" customFormat="1" ht="12.75">
      <c r="B1873" s="8"/>
      <c r="D1873" s="9"/>
      <c r="L1873" s="16"/>
    </row>
    <row r="1874" spans="2:12" s="5" customFormat="1" ht="12.75">
      <c r="B1874" s="8"/>
      <c r="D1874" s="9"/>
      <c r="L1874" s="16"/>
    </row>
    <row r="1875" spans="2:12" s="5" customFormat="1" ht="12.75">
      <c r="B1875" s="8"/>
      <c r="D1875" s="9"/>
      <c r="L1875" s="16"/>
    </row>
    <row r="1876" spans="2:12" s="5" customFormat="1" ht="12.75">
      <c r="B1876" s="8"/>
      <c r="D1876" s="9"/>
      <c r="L1876" s="16"/>
    </row>
    <row r="1877" spans="2:12" s="5" customFormat="1" ht="12.75">
      <c r="B1877" s="8"/>
      <c r="D1877" s="9"/>
      <c r="L1877" s="16"/>
    </row>
    <row r="1878" spans="2:12" s="5" customFormat="1" ht="12.75">
      <c r="B1878" s="8"/>
      <c r="D1878" s="9"/>
      <c r="L1878" s="16"/>
    </row>
    <row r="1879" spans="2:12" s="5" customFormat="1" ht="12.75">
      <c r="B1879" s="8"/>
      <c r="D1879" s="9"/>
      <c r="L1879" s="16"/>
    </row>
    <row r="1880" spans="2:12" s="5" customFormat="1" ht="12.75">
      <c r="B1880" s="8"/>
      <c r="D1880" s="9"/>
      <c r="L1880" s="16"/>
    </row>
    <row r="1881" spans="2:12" s="5" customFormat="1" ht="12.75">
      <c r="B1881" s="8"/>
      <c r="D1881" s="9"/>
      <c r="L1881" s="16"/>
    </row>
    <row r="1882" spans="2:12" s="5" customFormat="1" ht="12.75">
      <c r="B1882" s="8"/>
      <c r="D1882" s="9"/>
      <c r="L1882" s="16"/>
    </row>
    <row r="1883" spans="2:12" s="5" customFormat="1" ht="12.75">
      <c r="B1883" s="8"/>
      <c r="D1883" s="9"/>
      <c r="L1883" s="16"/>
    </row>
    <row r="1884" spans="2:12" s="5" customFormat="1" ht="12.75">
      <c r="B1884" s="8"/>
      <c r="D1884" s="9"/>
      <c r="L1884" s="16"/>
    </row>
    <row r="1885" spans="2:12" s="5" customFormat="1" ht="12.75">
      <c r="B1885" s="8"/>
      <c r="D1885" s="9"/>
      <c r="L1885" s="16"/>
    </row>
    <row r="1886" spans="2:12" s="5" customFormat="1" ht="12.75">
      <c r="B1886" s="8"/>
      <c r="D1886" s="9"/>
      <c r="L1886" s="16"/>
    </row>
    <row r="1887" spans="2:12" s="5" customFormat="1" ht="12.75">
      <c r="B1887" s="8"/>
      <c r="D1887" s="9"/>
      <c r="L1887" s="16"/>
    </row>
    <row r="1888" spans="2:12" s="5" customFormat="1" ht="12.75">
      <c r="B1888" s="8"/>
      <c r="D1888" s="9"/>
      <c r="L1888" s="16"/>
    </row>
    <row r="1889" spans="2:12" s="5" customFormat="1" ht="12.75">
      <c r="B1889" s="8"/>
      <c r="D1889" s="9"/>
      <c r="L1889" s="16"/>
    </row>
    <row r="1890" spans="2:12" s="5" customFormat="1" ht="12.75">
      <c r="B1890" s="8"/>
      <c r="D1890" s="9"/>
      <c r="L1890" s="16"/>
    </row>
    <row r="1891" spans="2:12" s="5" customFormat="1" ht="12.75">
      <c r="B1891" s="8"/>
      <c r="D1891" s="9"/>
      <c r="L1891" s="16"/>
    </row>
    <row r="1892" spans="2:12" s="5" customFormat="1" ht="12.75">
      <c r="B1892" s="8"/>
      <c r="D1892" s="9"/>
      <c r="L1892" s="16"/>
    </row>
    <row r="1893" spans="2:12" s="5" customFormat="1" ht="12.75">
      <c r="B1893" s="8"/>
      <c r="D1893" s="9"/>
      <c r="L1893" s="16"/>
    </row>
    <row r="1894" spans="2:12" s="5" customFormat="1" ht="12.75">
      <c r="B1894" s="8"/>
      <c r="D1894" s="9"/>
      <c r="L1894" s="16"/>
    </row>
    <row r="1895" spans="2:12" s="5" customFormat="1" ht="12.75">
      <c r="B1895" s="8"/>
      <c r="D1895" s="9"/>
      <c r="L1895" s="16"/>
    </row>
    <row r="1896" spans="2:12" s="5" customFormat="1" ht="12.75">
      <c r="B1896" s="8"/>
      <c r="D1896" s="9"/>
      <c r="L1896" s="16"/>
    </row>
    <row r="1897" spans="2:12" s="5" customFormat="1" ht="12.75">
      <c r="B1897" s="8"/>
      <c r="D1897" s="9"/>
      <c r="L1897" s="16"/>
    </row>
    <row r="1898" spans="2:12" s="5" customFormat="1" ht="12.75">
      <c r="B1898" s="8"/>
      <c r="D1898" s="9"/>
      <c r="L1898" s="16"/>
    </row>
    <row r="1899" spans="2:12" s="5" customFormat="1" ht="12.75">
      <c r="B1899" s="8"/>
      <c r="D1899" s="9"/>
      <c r="L1899" s="16"/>
    </row>
    <row r="1900" spans="2:12" s="5" customFormat="1" ht="12.75">
      <c r="B1900" s="8"/>
      <c r="D1900" s="9"/>
      <c r="L1900" s="16"/>
    </row>
    <row r="1901" spans="2:12" s="5" customFormat="1" ht="12.75">
      <c r="B1901" s="8"/>
      <c r="D1901" s="9"/>
      <c r="L1901" s="16"/>
    </row>
    <row r="1902" spans="2:12" s="5" customFormat="1" ht="12.75">
      <c r="B1902" s="8"/>
      <c r="D1902" s="9"/>
      <c r="L1902" s="16"/>
    </row>
    <row r="1903" spans="2:12" s="5" customFormat="1" ht="12.75">
      <c r="B1903" s="8"/>
      <c r="D1903" s="9"/>
      <c r="L1903" s="16"/>
    </row>
    <row r="1904" spans="2:12" s="5" customFormat="1" ht="12.75">
      <c r="B1904" s="8"/>
      <c r="D1904" s="9"/>
      <c r="L1904" s="16"/>
    </row>
    <row r="1905" spans="2:12" s="5" customFormat="1" ht="12.75">
      <c r="B1905" s="8"/>
      <c r="D1905" s="9"/>
      <c r="L1905" s="16"/>
    </row>
    <row r="1906" spans="2:12" s="5" customFormat="1" ht="12.75">
      <c r="B1906" s="8"/>
      <c r="D1906" s="9"/>
      <c r="L1906" s="16"/>
    </row>
    <row r="1907" spans="2:12" s="5" customFormat="1" ht="12.75">
      <c r="B1907" s="8"/>
      <c r="D1907" s="9"/>
      <c r="L1907" s="16"/>
    </row>
    <row r="1908" spans="2:12" s="5" customFormat="1" ht="12.75">
      <c r="B1908" s="8"/>
      <c r="D1908" s="9"/>
      <c r="L1908" s="16"/>
    </row>
    <row r="1909" spans="2:12" s="5" customFormat="1" ht="12.75">
      <c r="B1909" s="8"/>
      <c r="D1909" s="9"/>
      <c r="L1909" s="16"/>
    </row>
    <row r="1910" spans="2:12" s="5" customFormat="1" ht="12.75">
      <c r="B1910" s="8"/>
      <c r="D1910" s="9"/>
      <c r="L1910" s="16"/>
    </row>
    <row r="1911" spans="2:12" s="5" customFormat="1" ht="12.75">
      <c r="B1911" s="8"/>
      <c r="D1911" s="9"/>
      <c r="L1911" s="16"/>
    </row>
    <row r="1912" spans="2:12" s="5" customFormat="1" ht="12.75">
      <c r="B1912" s="8"/>
      <c r="D1912" s="9"/>
      <c r="L1912" s="16"/>
    </row>
    <row r="1913" spans="2:12" s="5" customFormat="1" ht="12.75">
      <c r="B1913" s="8"/>
      <c r="D1913" s="9"/>
      <c r="L1913" s="16"/>
    </row>
    <row r="1914" spans="2:12" s="5" customFormat="1" ht="12.75">
      <c r="B1914" s="8"/>
      <c r="D1914" s="9"/>
      <c r="L1914" s="16"/>
    </row>
    <row r="1915" spans="2:12" s="5" customFormat="1" ht="12.75">
      <c r="B1915" s="8"/>
      <c r="D1915" s="9"/>
      <c r="L1915" s="16"/>
    </row>
    <row r="1916" spans="2:12" s="5" customFormat="1" ht="12.75">
      <c r="B1916" s="8"/>
      <c r="D1916" s="9"/>
      <c r="L1916" s="16"/>
    </row>
    <row r="1917" spans="2:12" s="5" customFormat="1" ht="12.75">
      <c r="B1917" s="8"/>
      <c r="D1917" s="9"/>
      <c r="L1917" s="16"/>
    </row>
    <row r="1918" spans="2:12" s="5" customFormat="1" ht="12.75">
      <c r="B1918" s="8"/>
      <c r="D1918" s="9"/>
      <c r="L1918" s="16"/>
    </row>
    <row r="1919" spans="2:12" s="5" customFormat="1" ht="12.75">
      <c r="B1919" s="8"/>
      <c r="D1919" s="9"/>
      <c r="L1919" s="16"/>
    </row>
    <row r="1920" spans="2:12" s="5" customFormat="1" ht="12.75">
      <c r="B1920" s="8"/>
      <c r="D1920" s="9"/>
      <c r="L1920" s="16"/>
    </row>
    <row r="1921" spans="2:12" s="5" customFormat="1" ht="12.75">
      <c r="B1921" s="8"/>
      <c r="D1921" s="9"/>
      <c r="L1921" s="16"/>
    </row>
    <row r="1922" spans="2:12" s="5" customFormat="1" ht="12.75">
      <c r="B1922" s="8"/>
      <c r="D1922" s="9"/>
      <c r="L1922" s="16"/>
    </row>
    <row r="1923" spans="2:12" s="5" customFormat="1" ht="12.75">
      <c r="B1923" s="8"/>
      <c r="D1923" s="9"/>
      <c r="L1923" s="16"/>
    </row>
    <row r="1924" spans="2:12" s="5" customFormat="1" ht="12.75">
      <c r="B1924" s="8"/>
      <c r="D1924" s="9"/>
      <c r="L1924" s="16"/>
    </row>
    <row r="1925" spans="2:12" s="5" customFormat="1" ht="12.75">
      <c r="B1925" s="8"/>
      <c r="D1925" s="9"/>
      <c r="L1925" s="16"/>
    </row>
    <row r="1926" spans="2:12" s="5" customFormat="1" ht="12.75">
      <c r="B1926" s="8"/>
      <c r="D1926" s="9"/>
      <c r="L1926" s="16"/>
    </row>
    <row r="1927" spans="2:12" s="5" customFormat="1" ht="12.75">
      <c r="B1927" s="8"/>
      <c r="D1927" s="9"/>
      <c r="L1927" s="16"/>
    </row>
    <row r="1928" spans="2:12" s="5" customFormat="1" ht="12.75">
      <c r="B1928" s="8"/>
      <c r="D1928" s="9"/>
      <c r="L1928" s="16"/>
    </row>
    <row r="1929" spans="2:12" s="5" customFormat="1" ht="12.75">
      <c r="B1929" s="8"/>
      <c r="D1929" s="9"/>
      <c r="L1929" s="16"/>
    </row>
    <row r="1930" spans="2:12" s="5" customFormat="1" ht="12.75">
      <c r="B1930" s="8"/>
      <c r="D1930" s="9"/>
      <c r="L1930" s="16"/>
    </row>
    <row r="1931" spans="2:12" s="5" customFormat="1" ht="12.75">
      <c r="B1931" s="8"/>
      <c r="D1931" s="9"/>
      <c r="L1931" s="16"/>
    </row>
    <row r="1932" spans="2:12" s="5" customFormat="1" ht="12.75">
      <c r="B1932" s="8"/>
      <c r="D1932" s="9"/>
      <c r="L1932" s="16"/>
    </row>
    <row r="1933" spans="2:12" s="5" customFormat="1" ht="12.75">
      <c r="B1933" s="8"/>
      <c r="D1933" s="9"/>
      <c r="L1933" s="16"/>
    </row>
    <row r="1934" spans="2:12" s="5" customFormat="1" ht="12.75">
      <c r="B1934" s="8"/>
      <c r="D1934" s="9"/>
      <c r="L1934" s="16"/>
    </row>
    <row r="1935" spans="2:12" s="5" customFormat="1" ht="12.75">
      <c r="B1935" s="8"/>
      <c r="D1935" s="9"/>
      <c r="L1935" s="16"/>
    </row>
    <row r="1936" spans="2:12" s="5" customFormat="1" ht="12.75">
      <c r="B1936" s="8"/>
      <c r="D1936" s="9"/>
      <c r="L1936" s="16"/>
    </row>
    <row r="1937" spans="2:12" s="5" customFormat="1" ht="12.75">
      <c r="B1937" s="8"/>
      <c r="D1937" s="9"/>
      <c r="L1937" s="16"/>
    </row>
    <row r="1938" spans="2:12" s="5" customFormat="1" ht="12.75">
      <c r="B1938" s="8"/>
      <c r="D1938" s="9"/>
      <c r="L1938" s="16"/>
    </row>
    <row r="1939" spans="2:12" s="5" customFormat="1" ht="12.75">
      <c r="B1939" s="8"/>
      <c r="D1939" s="9"/>
      <c r="L1939" s="16"/>
    </row>
    <row r="1940" spans="2:12" s="5" customFormat="1" ht="12.75">
      <c r="B1940" s="8"/>
      <c r="D1940" s="9"/>
      <c r="L1940" s="16"/>
    </row>
    <row r="1941" spans="2:12" s="5" customFormat="1" ht="12.75">
      <c r="B1941" s="8"/>
      <c r="D1941" s="9"/>
      <c r="L1941" s="16"/>
    </row>
    <row r="1942" spans="2:12" s="5" customFormat="1" ht="12.75">
      <c r="B1942" s="8"/>
      <c r="D1942" s="9"/>
      <c r="L1942" s="16"/>
    </row>
    <row r="1943" spans="2:12" s="5" customFormat="1" ht="12.75">
      <c r="B1943" s="8"/>
      <c r="D1943" s="9"/>
      <c r="L1943" s="16"/>
    </row>
    <row r="1944" spans="2:12" s="5" customFormat="1" ht="12.75">
      <c r="B1944" s="8"/>
      <c r="D1944" s="9"/>
      <c r="L1944" s="16"/>
    </row>
    <row r="1945" spans="2:12" s="5" customFormat="1" ht="12.75">
      <c r="B1945" s="8"/>
      <c r="D1945" s="9"/>
      <c r="L1945" s="16"/>
    </row>
    <row r="1946" spans="2:12" s="5" customFormat="1" ht="12.75">
      <c r="B1946" s="8"/>
      <c r="D1946" s="9"/>
      <c r="L1946" s="16"/>
    </row>
    <row r="1947" spans="2:12" s="5" customFormat="1" ht="12.75">
      <c r="B1947" s="8"/>
      <c r="D1947" s="9"/>
      <c r="L1947" s="16"/>
    </row>
    <row r="1948" spans="2:12" s="5" customFormat="1" ht="12.75">
      <c r="B1948" s="8"/>
      <c r="D1948" s="9"/>
      <c r="L1948" s="16"/>
    </row>
    <row r="1949" spans="2:12" s="5" customFormat="1" ht="12.75">
      <c r="B1949" s="8"/>
      <c r="D1949" s="9"/>
      <c r="L1949" s="16"/>
    </row>
    <row r="1950" spans="2:12" s="5" customFormat="1" ht="12.75">
      <c r="B1950" s="8"/>
      <c r="D1950" s="9"/>
      <c r="L1950" s="16"/>
    </row>
    <row r="1951" spans="2:12" s="5" customFormat="1" ht="12.75">
      <c r="B1951" s="8"/>
      <c r="D1951" s="9"/>
      <c r="L1951" s="16"/>
    </row>
    <row r="1952" spans="2:12" s="5" customFormat="1" ht="12.75">
      <c r="B1952" s="8"/>
      <c r="D1952" s="9"/>
      <c r="L1952" s="16"/>
    </row>
    <row r="1953" spans="2:12" s="5" customFormat="1" ht="12.75">
      <c r="B1953" s="8"/>
      <c r="D1953" s="9"/>
      <c r="L1953" s="16"/>
    </row>
    <row r="1954" spans="2:12" s="5" customFormat="1" ht="12.75">
      <c r="B1954" s="8"/>
      <c r="D1954" s="9"/>
      <c r="L1954" s="16"/>
    </row>
    <row r="1955" spans="2:12" s="5" customFormat="1" ht="12.75">
      <c r="B1955" s="8"/>
      <c r="D1955" s="9"/>
      <c r="L1955" s="16"/>
    </row>
    <row r="1956" spans="2:12" s="5" customFormat="1" ht="12.75">
      <c r="B1956" s="8"/>
      <c r="D1956" s="9"/>
      <c r="L1956" s="16"/>
    </row>
    <row r="1957" spans="2:12" s="5" customFormat="1" ht="12.75">
      <c r="B1957" s="8"/>
      <c r="D1957" s="9"/>
      <c r="L1957" s="16"/>
    </row>
    <row r="1958" spans="2:12" s="5" customFormat="1" ht="12.75">
      <c r="B1958" s="8"/>
      <c r="D1958" s="9"/>
      <c r="L1958" s="16"/>
    </row>
    <row r="1959" spans="2:12" s="5" customFormat="1" ht="12.75">
      <c r="B1959" s="8"/>
      <c r="D1959" s="9"/>
      <c r="L1959" s="16"/>
    </row>
    <row r="1960" spans="2:12" s="5" customFormat="1" ht="12.75">
      <c r="B1960" s="8"/>
      <c r="D1960" s="9"/>
      <c r="L1960" s="16"/>
    </row>
    <row r="1961" spans="2:12" s="5" customFormat="1" ht="12.75">
      <c r="B1961" s="8"/>
      <c r="D1961" s="9"/>
      <c r="L1961" s="16"/>
    </row>
    <row r="1962" spans="2:12" s="5" customFormat="1" ht="12.75">
      <c r="B1962" s="8"/>
      <c r="D1962" s="9"/>
      <c r="L1962" s="16"/>
    </row>
    <row r="1963" spans="2:12" s="5" customFormat="1" ht="12.75">
      <c r="B1963" s="8"/>
      <c r="D1963" s="9"/>
      <c r="L1963" s="16"/>
    </row>
    <row r="1964" spans="2:12" s="5" customFormat="1" ht="12.75">
      <c r="B1964" s="8"/>
      <c r="D1964" s="9"/>
      <c r="L1964" s="16"/>
    </row>
    <row r="1965" spans="2:12" s="5" customFormat="1" ht="12.75">
      <c r="B1965" s="8"/>
      <c r="D1965" s="9"/>
      <c r="L1965" s="16"/>
    </row>
    <row r="1966" spans="2:12" s="5" customFormat="1" ht="12.75">
      <c r="B1966" s="8"/>
      <c r="D1966" s="9"/>
      <c r="L1966" s="16"/>
    </row>
    <row r="1967" spans="2:12" s="5" customFormat="1" ht="12.75">
      <c r="B1967" s="8"/>
      <c r="D1967" s="9"/>
      <c r="L1967" s="16"/>
    </row>
    <row r="1968" spans="2:12" s="5" customFormat="1" ht="12.75">
      <c r="B1968" s="8"/>
      <c r="D1968" s="9"/>
      <c r="L1968" s="16"/>
    </row>
    <row r="1969" spans="2:12" s="5" customFormat="1" ht="12.75">
      <c r="B1969" s="8"/>
      <c r="D1969" s="9"/>
      <c r="L1969" s="16"/>
    </row>
    <row r="1970" spans="2:12" s="5" customFormat="1" ht="12.75">
      <c r="B1970" s="8"/>
      <c r="D1970" s="9"/>
      <c r="L1970" s="16"/>
    </row>
    <row r="1971" spans="2:12" s="5" customFormat="1" ht="12.75">
      <c r="B1971" s="8"/>
      <c r="D1971" s="9"/>
      <c r="L1971" s="16"/>
    </row>
    <row r="1972" spans="2:12" s="5" customFormat="1" ht="12.75">
      <c r="B1972" s="8"/>
      <c r="D1972" s="9"/>
      <c r="L1972" s="16"/>
    </row>
    <row r="1973" spans="2:12" s="5" customFormat="1" ht="12.75">
      <c r="B1973" s="8"/>
      <c r="D1973" s="9"/>
      <c r="L1973" s="16"/>
    </row>
    <row r="1974" spans="2:12" s="5" customFormat="1" ht="12.75">
      <c r="B1974" s="8"/>
      <c r="D1974" s="9"/>
      <c r="L1974" s="16"/>
    </row>
    <row r="1975" spans="2:12" s="5" customFormat="1" ht="12.75">
      <c r="B1975" s="8"/>
      <c r="D1975" s="9"/>
      <c r="L1975" s="16"/>
    </row>
    <row r="1976" spans="2:12" s="5" customFormat="1" ht="12.75">
      <c r="B1976" s="8"/>
      <c r="D1976" s="9"/>
      <c r="L1976" s="16"/>
    </row>
    <row r="1977" spans="2:12" s="5" customFormat="1" ht="12.75">
      <c r="B1977" s="8"/>
      <c r="D1977" s="9"/>
      <c r="L1977" s="16"/>
    </row>
    <row r="1978" spans="2:12" s="5" customFormat="1" ht="12.75">
      <c r="B1978" s="8"/>
      <c r="D1978" s="9"/>
      <c r="L1978" s="16"/>
    </row>
    <row r="1979" spans="2:12" s="5" customFormat="1" ht="12.75">
      <c r="B1979" s="8"/>
      <c r="D1979" s="9"/>
      <c r="L1979" s="16"/>
    </row>
    <row r="1980" spans="2:12" s="5" customFormat="1" ht="12.75">
      <c r="B1980" s="8"/>
      <c r="D1980" s="9"/>
      <c r="L1980" s="16"/>
    </row>
    <row r="1981" spans="2:12" s="5" customFormat="1" ht="12.75">
      <c r="B1981" s="8"/>
      <c r="D1981" s="9"/>
      <c r="L1981" s="16"/>
    </row>
    <row r="1982" spans="2:12" s="5" customFormat="1" ht="12.75">
      <c r="B1982" s="8"/>
      <c r="D1982" s="9"/>
      <c r="L1982" s="16"/>
    </row>
    <row r="1983" spans="2:12" s="5" customFormat="1" ht="12.75">
      <c r="B1983" s="8"/>
      <c r="D1983" s="9"/>
      <c r="L1983" s="16"/>
    </row>
    <row r="1984" spans="2:12" s="5" customFormat="1" ht="12.75">
      <c r="B1984" s="8"/>
      <c r="D1984" s="9"/>
      <c r="L1984" s="16"/>
    </row>
    <row r="1985" spans="2:12" s="5" customFormat="1" ht="12.75">
      <c r="B1985" s="8"/>
      <c r="D1985" s="9"/>
      <c r="L1985" s="16"/>
    </row>
    <row r="1986" spans="2:12" s="5" customFormat="1" ht="12.75">
      <c r="B1986" s="8"/>
      <c r="D1986" s="9"/>
      <c r="L1986" s="16"/>
    </row>
    <row r="1987" spans="2:12" s="5" customFormat="1" ht="12.75">
      <c r="B1987" s="8"/>
      <c r="D1987" s="9"/>
      <c r="L1987" s="16"/>
    </row>
    <row r="1988" spans="2:12" s="5" customFormat="1" ht="12.75">
      <c r="B1988" s="8"/>
      <c r="D1988" s="9"/>
      <c r="L1988" s="16"/>
    </row>
    <row r="1989" spans="2:12" s="5" customFormat="1" ht="12.75">
      <c r="B1989" s="8"/>
      <c r="D1989" s="9"/>
      <c r="L1989" s="16"/>
    </row>
    <row r="1990" spans="2:12" s="5" customFormat="1" ht="12.75">
      <c r="B1990" s="8"/>
      <c r="D1990" s="9"/>
      <c r="L1990" s="16"/>
    </row>
    <row r="1991" spans="2:12" s="5" customFormat="1" ht="12.75">
      <c r="B1991" s="8"/>
      <c r="D1991" s="9"/>
      <c r="L1991" s="16"/>
    </row>
    <row r="1992" spans="2:12" s="5" customFormat="1" ht="12.75">
      <c r="B1992" s="8"/>
      <c r="D1992" s="9"/>
      <c r="L1992" s="16"/>
    </row>
    <row r="1993" spans="2:12" s="5" customFormat="1" ht="12.75">
      <c r="B1993" s="8"/>
      <c r="D1993" s="9"/>
      <c r="L1993" s="16"/>
    </row>
    <row r="1994" spans="2:12" s="5" customFormat="1" ht="12.75">
      <c r="B1994" s="8"/>
      <c r="D1994" s="9"/>
      <c r="L1994" s="16"/>
    </row>
    <row r="1995" spans="2:12" s="5" customFormat="1" ht="12.75">
      <c r="B1995" s="8"/>
      <c r="D1995" s="9"/>
      <c r="L1995" s="16"/>
    </row>
    <row r="1996" spans="2:12" s="5" customFormat="1" ht="12.75">
      <c r="B1996" s="8"/>
      <c r="D1996" s="9"/>
      <c r="L1996" s="16"/>
    </row>
    <row r="1997" spans="2:12" s="5" customFormat="1" ht="12.75">
      <c r="B1997" s="8"/>
      <c r="D1997" s="9"/>
      <c r="L1997" s="16"/>
    </row>
    <row r="1998" spans="2:12" s="5" customFormat="1" ht="12.75">
      <c r="B1998" s="8"/>
      <c r="D1998" s="9"/>
      <c r="L1998" s="16"/>
    </row>
    <row r="1999" spans="2:12" s="5" customFormat="1" ht="12.75">
      <c r="B1999" s="8"/>
      <c r="D1999" s="9"/>
      <c r="L1999" s="16"/>
    </row>
    <row r="2000" spans="2:12" s="5" customFormat="1" ht="12.75">
      <c r="B2000" s="8"/>
      <c r="D2000" s="9"/>
      <c r="L2000" s="16"/>
    </row>
    <row r="2001" spans="2:12" s="5" customFormat="1" ht="12.75">
      <c r="B2001" s="8"/>
      <c r="D2001" s="9"/>
      <c r="L2001" s="16"/>
    </row>
    <row r="2002" spans="2:12" s="5" customFormat="1" ht="12.75">
      <c r="B2002" s="8"/>
      <c r="D2002" s="9"/>
      <c r="L2002" s="16"/>
    </row>
    <row r="2003" spans="2:12" s="5" customFormat="1" ht="12.75">
      <c r="B2003" s="8"/>
      <c r="D2003" s="9"/>
      <c r="L2003" s="16"/>
    </row>
    <row r="2004" spans="2:12" s="5" customFormat="1" ht="12.75">
      <c r="B2004" s="8"/>
      <c r="D2004" s="9"/>
      <c r="L2004" s="16"/>
    </row>
    <row r="2005" spans="2:12" s="5" customFormat="1" ht="12.75">
      <c r="B2005" s="8"/>
      <c r="D2005" s="9"/>
      <c r="L2005" s="16"/>
    </row>
    <row r="2006" spans="2:12" s="5" customFormat="1" ht="12.75">
      <c r="B2006" s="8"/>
      <c r="D2006" s="9"/>
      <c r="L2006" s="16"/>
    </row>
    <row r="2007" spans="2:12" s="5" customFormat="1" ht="12.75">
      <c r="B2007" s="8"/>
      <c r="D2007" s="9"/>
      <c r="L2007" s="16"/>
    </row>
    <row r="2008" spans="2:12" s="5" customFormat="1" ht="12.75">
      <c r="B2008" s="8"/>
      <c r="D2008" s="9"/>
      <c r="L2008" s="16"/>
    </row>
    <row r="2009" spans="2:12" s="5" customFormat="1" ht="12.75">
      <c r="B2009" s="8"/>
      <c r="D2009" s="9"/>
      <c r="L2009" s="16"/>
    </row>
    <row r="2010" spans="2:12" s="5" customFormat="1" ht="12.75">
      <c r="B2010" s="8"/>
      <c r="D2010" s="9"/>
      <c r="L2010" s="16"/>
    </row>
    <row r="2011" spans="2:12" s="5" customFormat="1" ht="12.75">
      <c r="B2011" s="8"/>
      <c r="D2011" s="9"/>
      <c r="L2011" s="16"/>
    </row>
    <row r="2012" spans="2:12" s="5" customFormat="1" ht="12.75">
      <c r="B2012" s="8"/>
      <c r="D2012" s="9"/>
      <c r="L2012" s="16"/>
    </row>
    <row r="2013" spans="2:12" s="5" customFormat="1" ht="12.75">
      <c r="B2013" s="8"/>
      <c r="D2013" s="9"/>
      <c r="L2013" s="16"/>
    </row>
    <row r="2014" spans="2:12" s="5" customFormat="1" ht="12.75">
      <c r="B2014" s="8"/>
      <c r="D2014" s="9"/>
      <c r="L2014" s="16"/>
    </row>
    <row r="2015" spans="2:12" s="5" customFormat="1" ht="12.75">
      <c r="B2015" s="8"/>
      <c r="D2015" s="9"/>
      <c r="L2015" s="16"/>
    </row>
    <row r="2016" spans="2:12" s="5" customFormat="1" ht="12.75">
      <c r="B2016" s="8"/>
      <c r="D2016" s="9"/>
      <c r="L2016" s="16"/>
    </row>
    <row r="2017" spans="2:12" s="5" customFormat="1" ht="12.75">
      <c r="B2017" s="8"/>
      <c r="D2017" s="9"/>
      <c r="L2017" s="16"/>
    </row>
    <row r="2018" spans="2:12" s="5" customFormat="1" ht="12.75">
      <c r="B2018" s="8"/>
      <c r="D2018" s="9"/>
      <c r="L2018" s="16"/>
    </row>
    <row r="2019" spans="2:12" s="5" customFormat="1" ht="12.75">
      <c r="B2019" s="8"/>
      <c r="D2019" s="9"/>
      <c r="L2019" s="16"/>
    </row>
    <row r="2020" spans="2:12" s="5" customFormat="1" ht="12.75">
      <c r="B2020" s="8"/>
      <c r="D2020" s="9"/>
      <c r="L2020" s="16"/>
    </row>
    <row r="2021" spans="2:12" s="5" customFormat="1" ht="12.75">
      <c r="B2021" s="8"/>
      <c r="D2021" s="9"/>
      <c r="L2021" s="16"/>
    </row>
    <row r="2022" spans="2:12" s="5" customFormat="1" ht="12.75">
      <c r="B2022" s="8"/>
      <c r="D2022" s="9"/>
      <c r="L2022" s="16"/>
    </row>
    <row r="2023" spans="2:12" s="5" customFormat="1" ht="12.75">
      <c r="B2023" s="8"/>
      <c r="D2023" s="9"/>
      <c r="L2023" s="16"/>
    </row>
    <row r="2024" spans="2:12" s="5" customFormat="1" ht="12.75">
      <c r="B2024" s="8"/>
      <c r="D2024" s="9"/>
      <c r="L2024" s="16"/>
    </row>
    <row r="2025" spans="2:12" s="5" customFormat="1" ht="12.75">
      <c r="B2025" s="8"/>
      <c r="D2025" s="9"/>
      <c r="L2025" s="16"/>
    </row>
    <row r="2026" spans="2:12" s="5" customFormat="1" ht="12.75">
      <c r="B2026" s="8"/>
      <c r="D2026" s="9"/>
      <c r="L2026" s="16"/>
    </row>
    <row r="2027" spans="2:12" s="5" customFormat="1" ht="12.75">
      <c r="B2027" s="8"/>
      <c r="D2027" s="9"/>
      <c r="L2027" s="16"/>
    </row>
    <row r="2028" spans="2:12" s="5" customFormat="1" ht="12.75">
      <c r="B2028" s="8"/>
      <c r="D2028" s="9"/>
      <c r="L2028" s="16"/>
    </row>
    <row r="2029" spans="2:12" s="5" customFormat="1" ht="12.75">
      <c r="B2029" s="8"/>
      <c r="D2029" s="9"/>
      <c r="L2029" s="16"/>
    </row>
    <row r="2030" spans="2:12" s="5" customFormat="1" ht="12.75">
      <c r="B2030" s="8"/>
      <c r="D2030" s="9"/>
      <c r="L2030" s="16"/>
    </row>
    <row r="2031" spans="2:12" s="5" customFormat="1" ht="12.75">
      <c r="B2031" s="8"/>
      <c r="D2031" s="9"/>
      <c r="L2031" s="16"/>
    </row>
    <row r="2032" spans="2:12" s="5" customFormat="1" ht="12.75">
      <c r="B2032" s="8"/>
      <c r="D2032" s="9"/>
      <c r="L2032" s="16"/>
    </row>
    <row r="2033" spans="2:12" s="5" customFormat="1" ht="12.75">
      <c r="B2033" s="8"/>
      <c r="D2033" s="9"/>
      <c r="L2033" s="16"/>
    </row>
    <row r="2034" spans="2:12" s="5" customFormat="1" ht="12.75">
      <c r="B2034" s="8"/>
      <c r="D2034" s="9"/>
      <c r="L2034" s="16"/>
    </row>
    <row r="2035" spans="2:12" s="5" customFormat="1" ht="12.75">
      <c r="B2035" s="8"/>
      <c r="D2035" s="9"/>
      <c r="L2035" s="16"/>
    </row>
    <row r="2036" spans="2:12" s="5" customFormat="1" ht="12.75">
      <c r="B2036" s="8"/>
      <c r="D2036" s="9"/>
      <c r="L2036" s="16"/>
    </row>
    <row r="2037" spans="2:12" s="5" customFormat="1" ht="12.75">
      <c r="B2037" s="8"/>
      <c r="D2037" s="9"/>
      <c r="L2037" s="16"/>
    </row>
    <row r="2038" spans="2:12" s="5" customFormat="1" ht="12.75">
      <c r="B2038" s="8"/>
      <c r="D2038" s="9"/>
      <c r="L2038" s="16"/>
    </row>
    <row r="2039" spans="2:12" s="5" customFormat="1" ht="12.75">
      <c r="B2039" s="8"/>
      <c r="D2039" s="9"/>
      <c r="L2039" s="16"/>
    </row>
    <row r="2040" spans="2:12" s="5" customFormat="1" ht="12.75">
      <c r="B2040" s="8"/>
      <c r="D2040" s="9"/>
      <c r="L2040" s="16"/>
    </row>
    <row r="2041" spans="2:12" s="5" customFormat="1" ht="12.75">
      <c r="B2041" s="8"/>
      <c r="D2041" s="9"/>
      <c r="L2041" s="16"/>
    </row>
    <row r="2042" spans="2:12" s="5" customFormat="1" ht="12.75">
      <c r="B2042" s="8"/>
      <c r="D2042" s="9"/>
      <c r="L2042" s="16"/>
    </row>
    <row r="2043" spans="2:12" s="5" customFormat="1" ht="12.75">
      <c r="B2043" s="8"/>
      <c r="D2043" s="9"/>
      <c r="L2043" s="16"/>
    </row>
    <row r="2044" spans="2:12" s="5" customFormat="1" ht="12.75">
      <c r="B2044" s="8"/>
      <c r="D2044" s="9"/>
      <c r="L2044" s="16"/>
    </row>
    <row r="2045" spans="2:12" s="5" customFormat="1" ht="12.75">
      <c r="B2045" s="8"/>
      <c r="D2045" s="9"/>
      <c r="L2045" s="16"/>
    </row>
    <row r="2046" spans="2:12" s="5" customFormat="1" ht="12.75">
      <c r="B2046" s="8"/>
      <c r="D2046" s="9"/>
      <c r="L2046" s="16"/>
    </row>
    <row r="2047" spans="2:12" s="5" customFormat="1" ht="12.75">
      <c r="B2047" s="8"/>
      <c r="D2047" s="9"/>
      <c r="L2047" s="16"/>
    </row>
    <row r="2048" spans="2:12" s="5" customFormat="1" ht="12.75">
      <c r="B2048" s="8"/>
      <c r="D2048" s="9"/>
      <c r="L2048" s="16"/>
    </row>
    <row r="2049" spans="2:12" s="5" customFormat="1" ht="12.75">
      <c r="B2049" s="8"/>
      <c r="D2049" s="9"/>
      <c r="L2049" s="16"/>
    </row>
    <row r="2050" spans="2:12" s="5" customFormat="1" ht="12.75">
      <c r="B2050" s="8"/>
      <c r="D2050" s="9"/>
      <c r="L2050" s="16"/>
    </row>
    <row r="2051" spans="2:12" s="5" customFormat="1" ht="12.75">
      <c r="B2051" s="8"/>
      <c r="D2051" s="9"/>
      <c r="L2051" s="16"/>
    </row>
    <row r="2052" spans="2:12" s="5" customFormat="1" ht="12.75">
      <c r="B2052" s="8"/>
      <c r="D2052" s="9"/>
      <c r="L2052" s="16"/>
    </row>
    <row r="2053" spans="2:12" s="5" customFormat="1" ht="12.75">
      <c r="B2053" s="8"/>
      <c r="D2053" s="9"/>
      <c r="L2053" s="16"/>
    </row>
    <row r="2054" spans="2:12" s="5" customFormat="1" ht="12.75">
      <c r="B2054" s="8"/>
      <c r="D2054" s="9"/>
      <c r="L2054" s="16"/>
    </row>
    <row r="2055" spans="2:12" s="5" customFormat="1" ht="12.75">
      <c r="B2055" s="8"/>
      <c r="D2055" s="9"/>
      <c r="L2055" s="16"/>
    </row>
    <row r="2056" spans="2:12" s="5" customFormat="1" ht="12.75">
      <c r="B2056" s="8"/>
      <c r="D2056" s="9"/>
      <c r="L2056" s="16"/>
    </row>
    <row r="2057" spans="2:12" s="5" customFormat="1" ht="12.75">
      <c r="B2057" s="8"/>
      <c r="D2057" s="9"/>
      <c r="L2057" s="16"/>
    </row>
    <row r="2058" spans="2:12" s="5" customFormat="1" ht="12.75">
      <c r="B2058" s="8"/>
      <c r="D2058" s="9"/>
      <c r="L2058" s="16"/>
    </row>
    <row r="2059" spans="2:12" s="5" customFormat="1" ht="12.75">
      <c r="B2059" s="8"/>
      <c r="D2059" s="9"/>
      <c r="L2059" s="16"/>
    </row>
    <row r="2060" spans="2:12" s="5" customFormat="1" ht="12.75">
      <c r="B2060" s="8"/>
      <c r="D2060" s="9"/>
      <c r="L2060" s="16"/>
    </row>
    <row r="2061" spans="2:12" s="5" customFormat="1" ht="12.75">
      <c r="B2061" s="8"/>
      <c r="D2061" s="9"/>
      <c r="L2061" s="16"/>
    </row>
    <row r="2062" spans="2:12" s="5" customFormat="1" ht="12.75">
      <c r="B2062" s="8"/>
      <c r="D2062" s="9"/>
      <c r="L2062" s="16"/>
    </row>
    <row r="2063" spans="2:12" s="5" customFormat="1" ht="12.75">
      <c r="B2063" s="8"/>
      <c r="D2063" s="9"/>
      <c r="L2063" s="16"/>
    </row>
    <row r="2064" spans="2:12" s="5" customFormat="1" ht="12.75">
      <c r="B2064" s="8"/>
      <c r="D2064" s="9"/>
      <c r="L2064" s="16"/>
    </row>
    <row r="2065" spans="2:12" s="5" customFormat="1" ht="12.75">
      <c r="B2065" s="8"/>
      <c r="D2065" s="9"/>
      <c r="L2065" s="16"/>
    </row>
    <row r="2066" spans="2:12" s="5" customFormat="1" ht="12.75">
      <c r="B2066" s="8"/>
      <c r="D2066" s="9"/>
      <c r="L2066" s="16"/>
    </row>
    <row r="2067" spans="2:12" s="5" customFormat="1" ht="12.75">
      <c r="B2067" s="8"/>
      <c r="D2067" s="9"/>
      <c r="L2067" s="16"/>
    </row>
    <row r="2068" spans="2:12" s="5" customFormat="1" ht="12.75">
      <c r="B2068" s="8"/>
      <c r="D2068" s="9"/>
      <c r="L2068" s="16"/>
    </row>
    <row r="2069" spans="2:12" s="5" customFormat="1" ht="12.75">
      <c r="B2069" s="8"/>
      <c r="D2069" s="9"/>
      <c r="L2069" s="16"/>
    </row>
    <row r="2070" spans="2:12" s="5" customFormat="1" ht="12.75">
      <c r="B2070" s="8"/>
      <c r="D2070" s="9"/>
      <c r="L2070" s="16"/>
    </row>
    <row r="2071" spans="2:12" s="5" customFormat="1" ht="12.75">
      <c r="B2071" s="8"/>
      <c r="D2071" s="9"/>
      <c r="L2071" s="16"/>
    </row>
    <row r="2072" spans="2:12" s="5" customFormat="1" ht="12.75">
      <c r="B2072" s="8"/>
      <c r="D2072" s="9"/>
      <c r="L2072" s="16"/>
    </row>
    <row r="2073" spans="2:12" s="5" customFormat="1" ht="12.75">
      <c r="B2073" s="8"/>
      <c r="D2073" s="9"/>
      <c r="L2073" s="16"/>
    </row>
    <row r="2074" spans="2:12" s="5" customFormat="1" ht="12.75">
      <c r="B2074" s="8"/>
      <c r="D2074" s="9"/>
      <c r="L2074" s="16"/>
    </row>
    <row r="2075" spans="2:12" s="5" customFormat="1" ht="12.75">
      <c r="B2075" s="8"/>
      <c r="D2075" s="9"/>
      <c r="L2075" s="16"/>
    </row>
    <row r="2076" spans="2:12" s="5" customFormat="1" ht="12.75">
      <c r="B2076" s="8"/>
      <c r="D2076" s="9"/>
      <c r="L2076" s="16"/>
    </row>
    <row r="2077" spans="2:12" s="5" customFormat="1" ht="12.75">
      <c r="B2077" s="8"/>
      <c r="D2077" s="9"/>
      <c r="L2077" s="16"/>
    </row>
    <row r="2078" spans="2:12" s="5" customFormat="1" ht="12.75">
      <c r="B2078" s="8"/>
      <c r="D2078" s="9"/>
      <c r="L2078" s="16"/>
    </row>
    <row r="2079" spans="2:12" s="5" customFormat="1" ht="12.75">
      <c r="B2079" s="8"/>
      <c r="D2079" s="9"/>
      <c r="L2079" s="16"/>
    </row>
    <row r="2080" spans="2:12" s="5" customFormat="1" ht="12.75">
      <c r="B2080" s="8"/>
      <c r="D2080" s="9"/>
      <c r="L2080" s="16"/>
    </row>
    <row r="2081" spans="2:12" s="5" customFormat="1" ht="12.75">
      <c r="B2081" s="8"/>
      <c r="D2081" s="9"/>
      <c r="L2081" s="16"/>
    </row>
    <row r="2082" spans="2:12" s="5" customFormat="1" ht="12.75">
      <c r="B2082" s="8"/>
      <c r="D2082" s="9"/>
      <c r="L2082" s="16"/>
    </row>
    <row r="2083" spans="2:12" s="5" customFormat="1" ht="12.75">
      <c r="B2083" s="8"/>
      <c r="D2083" s="9"/>
      <c r="L2083" s="16"/>
    </row>
    <row r="2084" spans="2:12" s="5" customFormat="1" ht="12.75">
      <c r="B2084" s="8"/>
      <c r="D2084" s="9"/>
      <c r="L2084" s="16"/>
    </row>
    <row r="2085" spans="2:12" s="5" customFormat="1" ht="12.75">
      <c r="B2085" s="8"/>
      <c r="D2085" s="9"/>
      <c r="L2085" s="16"/>
    </row>
    <row r="2086" spans="2:12" s="5" customFormat="1" ht="12.75">
      <c r="B2086" s="8"/>
      <c r="D2086" s="9"/>
      <c r="L2086" s="16"/>
    </row>
    <row r="2087" spans="2:12" s="5" customFormat="1" ht="12.75">
      <c r="B2087" s="8"/>
      <c r="D2087" s="9"/>
      <c r="L2087" s="16"/>
    </row>
    <row r="2088" spans="2:12" s="5" customFormat="1" ht="12.75">
      <c r="B2088" s="8"/>
      <c r="D2088" s="9"/>
      <c r="L2088" s="16"/>
    </row>
    <row r="2089" spans="2:12" s="5" customFormat="1" ht="12.75">
      <c r="B2089" s="8"/>
      <c r="D2089" s="9"/>
      <c r="L2089" s="16"/>
    </row>
    <row r="2090" spans="2:12" s="5" customFormat="1" ht="12.75">
      <c r="B2090" s="8"/>
      <c r="D2090" s="9"/>
      <c r="L2090" s="16"/>
    </row>
    <row r="2091" spans="2:12" s="5" customFormat="1" ht="12.75">
      <c r="B2091" s="8"/>
      <c r="D2091" s="9"/>
      <c r="L2091" s="16"/>
    </row>
    <row r="2092" spans="2:12" s="5" customFormat="1" ht="12.75">
      <c r="B2092" s="8"/>
      <c r="D2092" s="9"/>
      <c r="L2092" s="16"/>
    </row>
    <row r="2093" spans="2:12" s="5" customFormat="1" ht="12.75">
      <c r="B2093" s="8"/>
      <c r="D2093" s="9"/>
      <c r="L2093" s="16"/>
    </row>
    <row r="2094" spans="2:12" s="5" customFormat="1" ht="12.75">
      <c r="B2094" s="8"/>
      <c r="D2094" s="9"/>
      <c r="L2094" s="16"/>
    </row>
    <row r="2095" spans="2:12" s="5" customFormat="1" ht="12.75">
      <c r="B2095" s="8"/>
      <c r="D2095" s="9"/>
      <c r="L2095" s="16"/>
    </row>
    <row r="2096" spans="2:12" s="5" customFormat="1" ht="12.75">
      <c r="B2096" s="8"/>
      <c r="D2096" s="9"/>
      <c r="L2096" s="16"/>
    </row>
    <row r="2097" spans="2:12" s="5" customFormat="1" ht="12.75">
      <c r="B2097" s="8"/>
      <c r="D2097" s="9"/>
      <c r="L2097" s="16"/>
    </row>
    <row r="2098" spans="2:12" s="5" customFormat="1" ht="12.75">
      <c r="B2098" s="8"/>
      <c r="D2098" s="9"/>
      <c r="L2098" s="16"/>
    </row>
    <row r="2099" spans="2:12" s="5" customFormat="1" ht="12.75">
      <c r="B2099" s="8"/>
      <c r="D2099" s="9"/>
      <c r="L2099" s="16"/>
    </row>
    <row r="2100" spans="2:12" s="5" customFormat="1" ht="12.75">
      <c r="B2100" s="8"/>
      <c r="D2100" s="9"/>
      <c r="L2100" s="16"/>
    </row>
    <row r="2101" spans="2:12" s="5" customFormat="1" ht="12.75">
      <c r="B2101" s="8"/>
      <c r="D2101" s="9"/>
      <c r="L2101" s="16"/>
    </row>
    <row r="2102" spans="2:12" s="5" customFormat="1" ht="12.75">
      <c r="B2102" s="8"/>
      <c r="D2102" s="9"/>
      <c r="L2102" s="16"/>
    </row>
    <row r="2103" spans="2:12" s="5" customFormat="1" ht="12.75">
      <c r="B2103" s="8"/>
      <c r="D2103" s="9"/>
      <c r="L2103" s="16"/>
    </row>
    <row r="2104" spans="2:12" s="5" customFormat="1" ht="12.75">
      <c r="B2104" s="8"/>
      <c r="D2104" s="9"/>
      <c r="L2104" s="16"/>
    </row>
    <row r="2105" spans="2:12" s="5" customFormat="1" ht="12.75">
      <c r="B2105" s="8"/>
      <c r="D2105" s="9"/>
      <c r="L2105" s="16"/>
    </row>
    <row r="2106" spans="2:12" s="5" customFormat="1" ht="12.75">
      <c r="B2106" s="8"/>
      <c r="D2106" s="9"/>
      <c r="L2106" s="16"/>
    </row>
    <row r="2107" spans="2:12" s="5" customFormat="1" ht="12.75">
      <c r="B2107" s="8"/>
      <c r="D2107" s="9"/>
      <c r="L2107" s="16"/>
    </row>
    <row r="2108" spans="2:12" s="5" customFormat="1" ht="12.75">
      <c r="B2108" s="8"/>
      <c r="D2108" s="9"/>
      <c r="L2108" s="16"/>
    </row>
    <row r="2109" spans="2:12" s="5" customFormat="1" ht="12.75">
      <c r="B2109" s="8"/>
      <c r="D2109" s="9"/>
      <c r="L2109" s="16"/>
    </row>
    <row r="2110" spans="2:12" s="5" customFormat="1" ht="12.75">
      <c r="B2110" s="8"/>
      <c r="D2110" s="9"/>
      <c r="L2110" s="16"/>
    </row>
    <row r="2111" spans="2:12" s="5" customFormat="1" ht="12.75">
      <c r="B2111" s="8"/>
      <c r="D2111" s="9"/>
      <c r="L2111" s="16"/>
    </row>
    <row r="2112" spans="2:12" s="5" customFormat="1" ht="12.75">
      <c r="B2112" s="8"/>
      <c r="D2112" s="9"/>
      <c r="L2112" s="16"/>
    </row>
    <row r="2113" spans="2:12" s="5" customFormat="1" ht="12.75">
      <c r="B2113" s="8"/>
      <c r="D2113" s="9"/>
      <c r="L2113" s="16"/>
    </row>
    <row r="2114" spans="2:12" s="5" customFormat="1" ht="12.75">
      <c r="B2114" s="8"/>
      <c r="D2114" s="9"/>
      <c r="L2114" s="16"/>
    </row>
    <row r="2115" spans="2:12" s="5" customFormat="1" ht="12.75">
      <c r="B2115" s="8"/>
      <c r="D2115" s="9"/>
      <c r="L2115" s="16"/>
    </row>
    <row r="2116" spans="2:12" s="5" customFormat="1" ht="12.75">
      <c r="B2116" s="8"/>
      <c r="D2116" s="9"/>
      <c r="L2116" s="16"/>
    </row>
    <row r="2117" spans="2:12" s="5" customFormat="1" ht="12.75">
      <c r="B2117" s="8"/>
      <c r="D2117" s="9"/>
      <c r="L2117" s="16"/>
    </row>
    <row r="2118" spans="2:12" s="5" customFormat="1" ht="12.75">
      <c r="B2118" s="8"/>
      <c r="D2118" s="9"/>
      <c r="L2118" s="16"/>
    </row>
    <row r="2119" spans="2:12" s="5" customFormat="1" ht="12.75">
      <c r="B2119" s="8"/>
      <c r="D2119" s="9"/>
      <c r="L2119" s="16"/>
    </row>
    <row r="2120" spans="2:12" s="5" customFormat="1" ht="12.75">
      <c r="B2120" s="8"/>
      <c r="D2120" s="9"/>
      <c r="L2120" s="16"/>
    </row>
    <row r="2121" spans="2:12" s="5" customFormat="1" ht="12.75">
      <c r="B2121" s="8"/>
      <c r="D2121" s="9"/>
      <c r="L2121" s="16"/>
    </row>
    <row r="2122" spans="2:12" s="5" customFormat="1" ht="12.75">
      <c r="B2122" s="8"/>
      <c r="D2122" s="9"/>
      <c r="L2122" s="16"/>
    </row>
    <row r="2123" spans="2:12" s="5" customFormat="1" ht="12.75">
      <c r="B2123" s="8"/>
      <c r="D2123" s="9"/>
      <c r="L2123" s="16"/>
    </row>
    <row r="2124" spans="2:12" s="5" customFormat="1" ht="12.75">
      <c r="B2124" s="8"/>
      <c r="D2124" s="9"/>
      <c r="L2124" s="16"/>
    </row>
    <row r="2125" spans="2:12" s="5" customFormat="1" ht="12.75">
      <c r="B2125" s="8"/>
      <c r="D2125" s="9"/>
      <c r="L2125" s="16"/>
    </row>
    <row r="2126" spans="2:12" s="5" customFormat="1" ht="12.75">
      <c r="B2126" s="8"/>
      <c r="D2126" s="9"/>
      <c r="L2126" s="16"/>
    </row>
    <row r="2127" spans="2:12" s="5" customFormat="1" ht="12.75">
      <c r="B2127" s="8"/>
      <c r="D2127" s="9"/>
      <c r="L2127" s="16"/>
    </row>
    <row r="2128" spans="2:12" s="5" customFormat="1" ht="12.75">
      <c r="B2128" s="8"/>
      <c r="D2128" s="9"/>
      <c r="L2128" s="16"/>
    </row>
    <row r="2129" spans="2:12" s="5" customFormat="1" ht="12.75">
      <c r="B2129" s="8"/>
      <c r="D2129" s="9"/>
      <c r="L2129" s="16"/>
    </row>
    <row r="2130" spans="2:12" s="5" customFormat="1" ht="12.75">
      <c r="B2130" s="8"/>
      <c r="D2130" s="9"/>
      <c r="L2130" s="16"/>
    </row>
    <row r="2131" spans="2:12" s="5" customFormat="1" ht="12.75">
      <c r="B2131" s="8"/>
      <c r="D2131" s="9"/>
      <c r="L2131" s="16"/>
    </row>
    <row r="2132" spans="2:12" s="5" customFormat="1" ht="12.75">
      <c r="B2132" s="8"/>
      <c r="D2132" s="9"/>
      <c r="L2132" s="16"/>
    </row>
    <row r="2133" spans="2:12" s="5" customFormat="1" ht="12.75">
      <c r="B2133" s="8"/>
      <c r="D2133" s="9"/>
      <c r="L2133" s="16"/>
    </row>
    <row r="2134" spans="2:12" s="5" customFormat="1" ht="12.75">
      <c r="B2134" s="8"/>
      <c r="D2134" s="9"/>
      <c r="L2134" s="16"/>
    </row>
    <row r="2135" spans="2:12" s="5" customFormat="1" ht="12.75">
      <c r="B2135" s="8"/>
      <c r="D2135" s="9"/>
      <c r="L2135" s="16"/>
    </row>
    <row r="2136" spans="2:12" s="5" customFormat="1" ht="12.75">
      <c r="B2136" s="8"/>
      <c r="D2136" s="9"/>
      <c r="L2136" s="16"/>
    </row>
    <row r="2137" spans="2:12" s="5" customFormat="1" ht="12.75">
      <c r="B2137" s="8"/>
      <c r="D2137" s="9"/>
      <c r="L2137" s="16"/>
    </row>
    <row r="2138" spans="2:12" s="5" customFormat="1" ht="12.75">
      <c r="B2138" s="8"/>
      <c r="D2138" s="9"/>
      <c r="L2138" s="16"/>
    </row>
    <row r="2139" spans="2:12" s="5" customFormat="1" ht="12.75">
      <c r="B2139" s="8"/>
      <c r="D2139" s="9"/>
      <c r="L2139" s="16"/>
    </row>
    <row r="2140" spans="2:12" s="5" customFormat="1" ht="12.75">
      <c r="B2140" s="8"/>
      <c r="D2140" s="9"/>
      <c r="L2140" s="16"/>
    </row>
    <row r="2141" spans="2:12" s="5" customFormat="1" ht="12.75">
      <c r="B2141" s="8"/>
      <c r="D2141" s="9"/>
      <c r="L2141" s="16"/>
    </row>
    <row r="2142" spans="2:12" s="5" customFormat="1" ht="12.75">
      <c r="B2142" s="8"/>
      <c r="D2142" s="9"/>
      <c r="L2142" s="16"/>
    </row>
    <row r="2143" spans="2:12" s="5" customFormat="1" ht="12.75">
      <c r="B2143" s="8"/>
      <c r="D2143" s="9"/>
      <c r="L2143" s="16"/>
    </row>
    <row r="2144" spans="2:12" s="5" customFormat="1" ht="12.75">
      <c r="B2144" s="8"/>
      <c r="D2144" s="9"/>
      <c r="L2144" s="16"/>
    </row>
    <row r="2145" spans="2:12" s="5" customFormat="1" ht="12.75">
      <c r="B2145" s="8"/>
      <c r="D2145" s="9"/>
      <c r="L2145" s="16"/>
    </row>
    <row r="2146" spans="2:12" s="5" customFormat="1" ht="12.75">
      <c r="B2146" s="8"/>
      <c r="D2146" s="9"/>
      <c r="L2146" s="16"/>
    </row>
    <row r="2147" spans="2:12" s="5" customFormat="1" ht="12.75">
      <c r="B2147" s="8"/>
      <c r="D2147" s="9"/>
      <c r="L2147" s="16"/>
    </row>
    <row r="2148" spans="2:12" s="5" customFormat="1" ht="12.75">
      <c r="B2148" s="8"/>
      <c r="D2148" s="9"/>
      <c r="L2148" s="16"/>
    </row>
    <row r="2149" spans="2:12" s="5" customFormat="1" ht="12.75">
      <c r="B2149" s="8"/>
      <c r="D2149" s="9"/>
      <c r="L2149" s="16"/>
    </row>
    <row r="2150" spans="2:12" s="5" customFormat="1" ht="12.75">
      <c r="B2150" s="8"/>
      <c r="D2150" s="9"/>
      <c r="L2150" s="16"/>
    </row>
    <row r="2151" spans="2:12" s="5" customFormat="1" ht="12.75">
      <c r="B2151" s="8"/>
      <c r="D2151" s="9"/>
      <c r="L2151" s="16"/>
    </row>
    <row r="2152" spans="2:12" s="5" customFormat="1" ht="12.75">
      <c r="B2152" s="8"/>
      <c r="D2152" s="9"/>
      <c r="L2152" s="16"/>
    </row>
    <row r="2153" spans="2:12" s="5" customFormat="1" ht="12.75">
      <c r="B2153" s="8"/>
      <c r="D2153" s="9"/>
      <c r="L2153" s="16"/>
    </row>
    <row r="2154" spans="2:12" s="5" customFormat="1" ht="12.75">
      <c r="B2154" s="8"/>
      <c r="D2154" s="9"/>
      <c r="L2154" s="16"/>
    </row>
    <row r="2155" spans="2:12" s="5" customFormat="1" ht="12.75">
      <c r="B2155" s="8"/>
      <c r="D2155" s="9"/>
      <c r="L2155" s="16"/>
    </row>
    <row r="2156" spans="2:12" s="5" customFormat="1" ht="12.75">
      <c r="B2156" s="8"/>
      <c r="D2156" s="9"/>
      <c r="L2156" s="16"/>
    </row>
    <row r="2157" spans="2:12" s="5" customFormat="1" ht="12.75">
      <c r="B2157" s="8"/>
      <c r="D2157" s="9"/>
      <c r="L2157" s="16"/>
    </row>
    <row r="2158" spans="2:12" s="5" customFormat="1" ht="12.75">
      <c r="B2158" s="8"/>
      <c r="D2158" s="9"/>
      <c r="L2158" s="16"/>
    </row>
    <row r="2159" spans="2:12" s="5" customFormat="1" ht="12.75">
      <c r="B2159" s="8"/>
      <c r="D2159" s="9"/>
      <c r="L2159" s="16"/>
    </row>
    <row r="2160" spans="2:12" s="5" customFormat="1" ht="12.75">
      <c r="B2160" s="8"/>
      <c r="D2160" s="9"/>
      <c r="L2160" s="16"/>
    </row>
    <row r="2161" spans="2:12" s="5" customFormat="1" ht="12.75">
      <c r="B2161" s="8"/>
      <c r="D2161" s="9"/>
      <c r="L2161" s="16"/>
    </row>
    <row r="2162" spans="2:12" s="5" customFormat="1" ht="12.75">
      <c r="B2162" s="8"/>
      <c r="D2162" s="9"/>
      <c r="L2162" s="16"/>
    </row>
    <row r="2163" spans="2:12" s="5" customFormat="1" ht="12.75">
      <c r="B2163" s="8"/>
      <c r="D2163" s="9"/>
      <c r="L2163" s="16"/>
    </row>
    <row r="2164" spans="2:12" s="5" customFormat="1" ht="12.75">
      <c r="B2164" s="8"/>
      <c r="D2164" s="9"/>
      <c r="L2164" s="16"/>
    </row>
    <row r="2165" spans="2:12" s="5" customFormat="1" ht="12.75">
      <c r="B2165" s="8"/>
      <c r="D2165" s="9"/>
      <c r="L2165" s="16"/>
    </row>
    <row r="2166" spans="2:12" s="5" customFormat="1" ht="12.75">
      <c r="B2166" s="8"/>
      <c r="D2166" s="9"/>
      <c r="L2166" s="16"/>
    </row>
    <row r="2167" spans="2:12" s="5" customFormat="1" ht="12.75">
      <c r="B2167" s="8"/>
      <c r="D2167" s="9"/>
      <c r="L2167" s="16"/>
    </row>
    <row r="2168" spans="2:12" s="5" customFormat="1" ht="12.75">
      <c r="B2168" s="8"/>
      <c r="D2168" s="9"/>
      <c r="L2168" s="16"/>
    </row>
    <row r="2169" spans="2:12" s="5" customFormat="1" ht="12.75">
      <c r="B2169" s="8"/>
      <c r="D2169" s="9"/>
      <c r="L2169" s="16"/>
    </row>
    <row r="2170" spans="2:12" s="5" customFormat="1" ht="12.75">
      <c r="B2170" s="8"/>
      <c r="D2170" s="9"/>
      <c r="L2170" s="16"/>
    </row>
    <row r="2171" spans="2:12" s="5" customFormat="1" ht="12.75">
      <c r="B2171" s="8"/>
      <c r="D2171" s="9"/>
      <c r="L2171" s="16"/>
    </row>
    <row r="2172" spans="2:12" s="5" customFormat="1" ht="12.75">
      <c r="B2172" s="8"/>
      <c r="D2172" s="9"/>
      <c r="L2172" s="16"/>
    </row>
    <row r="2173" spans="2:12" s="5" customFormat="1" ht="12.75">
      <c r="B2173" s="8"/>
      <c r="D2173" s="9"/>
      <c r="L2173" s="16"/>
    </row>
    <row r="2174" spans="2:12" s="5" customFormat="1" ht="12.75">
      <c r="B2174" s="8"/>
      <c r="D2174" s="9"/>
      <c r="L2174" s="16"/>
    </row>
    <row r="2175" spans="2:12" s="5" customFormat="1" ht="12.75">
      <c r="B2175" s="8"/>
      <c r="D2175" s="9"/>
      <c r="L2175" s="16"/>
    </row>
    <row r="2176" spans="2:12" s="5" customFormat="1" ht="12.75">
      <c r="B2176" s="8"/>
      <c r="D2176" s="9"/>
      <c r="L2176" s="16"/>
    </row>
    <row r="2177" spans="2:12" s="5" customFormat="1" ht="12.75">
      <c r="B2177" s="8"/>
      <c r="D2177" s="9"/>
      <c r="L2177" s="16"/>
    </row>
    <row r="2178" spans="2:12" s="5" customFormat="1" ht="12.75">
      <c r="B2178" s="8"/>
      <c r="D2178" s="9"/>
      <c r="L2178" s="16"/>
    </row>
    <row r="2179" spans="2:12" s="5" customFormat="1" ht="12.75">
      <c r="B2179" s="8"/>
      <c r="D2179" s="9"/>
      <c r="L2179" s="16"/>
    </row>
    <row r="2180" spans="2:12" s="5" customFormat="1" ht="12.75">
      <c r="B2180" s="8"/>
      <c r="D2180" s="9"/>
      <c r="L2180" s="16"/>
    </row>
    <row r="2181" spans="2:12" s="5" customFormat="1" ht="12.75">
      <c r="B2181" s="8"/>
      <c r="D2181" s="9"/>
      <c r="L2181" s="16"/>
    </row>
    <row r="2182" spans="2:12" s="5" customFormat="1" ht="12.75">
      <c r="B2182" s="8"/>
      <c r="D2182" s="9"/>
      <c r="L2182" s="16"/>
    </row>
    <row r="2183" spans="2:12" s="5" customFormat="1" ht="12.75">
      <c r="B2183" s="8"/>
      <c r="D2183" s="9"/>
      <c r="L2183" s="16"/>
    </row>
    <row r="2184" spans="2:12" s="5" customFormat="1" ht="12.75">
      <c r="B2184" s="8"/>
      <c r="D2184" s="9"/>
      <c r="L2184" s="16"/>
    </row>
    <row r="2185" spans="2:12" s="5" customFormat="1" ht="12.75">
      <c r="B2185" s="8"/>
      <c r="D2185" s="9"/>
      <c r="L2185" s="16"/>
    </row>
    <row r="2186" spans="2:12" s="5" customFormat="1" ht="12.75">
      <c r="B2186" s="8"/>
      <c r="D2186" s="9"/>
      <c r="L2186" s="16"/>
    </row>
    <row r="2187" spans="2:12" s="5" customFormat="1" ht="12.75">
      <c r="B2187" s="8"/>
      <c r="D2187" s="9"/>
      <c r="L2187" s="16"/>
    </row>
    <row r="2188" spans="2:12" s="5" customFormat="1" ht="12.75">
      <c r="B2188" s="8"/>
      <c r="D2188" s="9"/>
      <c r="L2188" s="16"/>
    </row>
    <row r="2189" spans="2:12" s="5" customFormat="1" ht="12.75">
      <c r="B2189" s="8"/>
      <c r="D2189" s="9"/>
      <c r="L2189" s="16"/>
    </row>
    <row r="2190" spans="2:12" s="5" customFormat="1" ht="12.75">
      <c r="B2190" s="8"/>
      <c r="D2190" s="9"/>
      <c r="L2190" s="16"/>
    </row>
    <row r="2191" spans="2:12" s="5" customFormat="1" ht="12.75">
      <c r="B2191" s="8"/>
      <c r="D2191" s="9"/>
      <c r="L2191" s="16"/>
    </row>
    <row r="2192" spans="2:12" s="5" customFormat="1" ht="12.75">
      <c r="B2192" s="8"/>
      <c r="D2192" s="9"/>
      <c r="L2192" s="16"/>
    </row>
    <row r="2193" spans="2:12" s="5" customFormat="1" ht="12.75">
      <c r="B2193" s="8"/>
      <c r="D2193" s="9"/>
      <c r="L2193" s="16"/>
    </row>
    <row r="2194" spans="2:12" s="5" customFormat="1" ht="12.75">
      <c r="B2194" s="8"/>
      <c r="D2194" s="9"/>
      <c r="L2194" s="16"/>
    </row>
    <row r="2195" spans="2:12" s="5" customFormat="1" ht="12.75">
      <c r="B2195" s="8"/>
      <c r="D2195" s="9"/>
      <c r="L2195" s="16"/>
    </row>
    <row r="2196" spans="2:12" s="5" customFormat="1" ht="12.75">
      <c r="B2196" s="8"/>
      <c r="D2196" s="9"/>
      <c r="L2196" s="16"/>
    </row>
    <row r="2197" spans="2:12" s="5" customFormat="1" ht="12.75">
      <c r="B2197" s="8"/>
      <c r="D2197" s="9"/>
      <c r="L2197" s="16"/>
    </row>
    <row r="2198" spans="2:12" s="5" customFormat="1" ht="12.75">
      <c r="B2198" s="8"/>
      <c r="D2198" s="9"/>
      <c r="L2198" s="16"/>
    </row>
    <row r="2199" spans="2:12" s="5" customFormat="1" ht="12.75">
      <c r="B2199" s="8"/>
      <c r="D2199" s="9"/>
      <c r="L2199" s="16"/>
    </row>
    <row r="2200" spans="2:12" s="5" customFormat="1" ht="12.75">
      <c r="B2200" s="8"/>
      <c r="D2200" s="9"/>
      <c r="L2200" s="16"/>
    </row>
    <row r="2201" spans="2:12" s="5" customFormat="1" ht="12.75">
      <c r="B2201" s="8"/>
      <c r="D2201" s="9"/>
      <c r="L2201" s="16"/>
    </row>
    <row r="2202" spans="2:12" s="5" customFormat="1" ht="12.75">
      <c r="B2202" s="8"/>
      <c r="D2202" s="9"/>
      <c r="L2202" s="16"/>
    </row>
    <row r="2203" spans="2:12" s="5" customFormat="1" ht="12.75">
      <c r="B2203" s="8"/>
      <c r="D2203" s="9"/>
      <c r="L2203" s="16"/>
    </row>
    <row r="2204" spans="2:12" s="5" customFormat="1" ht="12.75">
      <c r="B2204" s="8"/>
      <c r="D2204" s="9"/>
      <c r="L2204" s="16"/>
    </row>
    <row r="2205" spans="2:12" s="5" customFormat="1" ht="12.75">
      <c r="B2205" s="8"/>
      <c r="D2205" s="9"/>
      <c r="L2205" s="16"/>
    </row>
    <row r="2206" spans="2:12" s="5" customFormat="1" ht="12.75">
      <c r="B2206" s="8"/>
      <c r="D2206" s="9"/>
      <c r="L2206" s="16"/>
    </row>
    <row r="2207" spans="2:12" s="5" customFormat="1" ht="12.75">
      <c r="B2207" s="8"/>
      <c r="D2207" s="9"/>
      <c r="L2207" s="16"/>
    </row>
    <row r="2208" spans="2:12" s="5" customFormat="1" ht="12.75">
      <c r="B2208" s="8"/>
      <c r="D2208" s="9"/>
      <c r="L2208" s="16"/>
    </row>
    <row r="2209" spans="2:12" s="5" customFormat="1" ht="12.75">
      <c r="B2209" s="8"/>
      <c r="D2209" s="9"/>
      <c r="L2209" s="16"/>
    </row>
    <row r="2210" spans="2:12" s="5" customFormat="1" ht="12.75">
      <c r="B2210" s="8"/>
      <c r="D2210" s="9"/>
      <c r="L2210" s="16"/>
    </row>
    <row r="2211" spans="2:12" s="5" customFormat="1" ht="12.75">
      <c r="B2211" s="8"/>
      <c r="D2211" s="9"/>
      <c r="L2211" s="16"/>
    </row>
    <row r="2212" spans="2:12" s="5" customFormat="1" ht="12.75">
      <c r="B2212" s="8"/>
      <c r="D2212" s="9"/>
      <c r="L2212" s="16"/>
    </row>
    <row r="2213" spans="2:12" s="5" customFormat="1" ht="12.75">
      <c r="B2213" s="8"/>
      <c r="D2213" s="9"/>
      <c r="L2213" s="16"/>
    </row>
    <row r="2214" spans="2:12" s="5" customFormat="1" ht="12.75">
      <c r="B2214" s="8"/>
      <c r="D2214" s="9"/>
      <c r="L2214" s="16"/>
    </row>
    <row r="2215" spans="2:12" s="5" customFormat="1" ht="12.75">
      <c r="B2215" s="8"/>
      <c r="D2215" s="9"/>
      <c r="L2215" s="16"/>
    </row>
    <row r="2216" spans="2:12" s="5" customFormat="1" ht="12.75">
      <c r="B2216" s="8"/>
      <c r="D2216" s="9"/>
      <c r="L2216" s="16"/>
    </row>
    <row r="2217" spans="2:12" s="5" customFormat="1" ht="12.75">
      <c r="B2217" s="8"/>
      <c r="D2217" s="9"/>
      <c r="L2217" s="16"/>
    </row>
    <row r="2218" spans="2:12" s="5" customFormat="1" ht="12.75">
      <c r="B2218" s="8"/>
      <c r="D2218" s="9"/>
      <c r="L2218" s="16"/>
    </row>
    <row r="2219" spans="2:12" s="5" customFormat="1" ht="12.75">
      <c r="B2219" s="8"/>
      <c r="D2219" s="9"/>
      <c r="L2219" s="16"/>
    </row>
    <row r="2220" spans="2:12" s="5" customFormat="1" ht="12.75">
      <c r="B2220" s="8"/>
      <c r="D2220" s="9"/>
      <c r="L2220" s="16"/>
    </row>
    <row r="2221" spans="2:12" s="5" customFormat="1" ht="12.75">
      <c r="B2221" s="8"/>
      <c r="D2221" s="9"/>
      <c r="L2221" s="16"/>
    </row>
    <row r="2222" spans="2:12" s="5" customFormat="1" ht="12.75">
      <c r="B2222" s="8"/>
      <c r="D2222" s="9"/>
      <c r="L2222" s="16"/>
    </row>
    <row r="2223" spans="2:12" s="5" customFormat="1" ht="12.75">
      <c r="B2223" s="8"/>
      <c r="D2223" s="9"/>
      <c r="L2223" s="16"/>
    </row>
    <row r="2224" spans="2:12" s="5" customFormat="1" ht="12.75">
      <c r="B2224" s="8"/>
      <c r="D2224" s="9"/>
      <c r="L2224" s="16"/>
    </row>
    <row r="2225" spans="2:12" s="5" customFormat="1" ht="12.75">
      <c r="B2225" s="8"/>
      <c r="D2225" s="9"/>
      <c r="L2225" s="16"/>
    </row>
    <row r="2226" spans="2:12" s="5" customFormat="1" ht="12.75">
      <c r="B2226" s="8"/>
      <c r="D2226" s="9"/>
      <c r="L2226" s="16"/>
    </row>
    <row r="2227" spans="2:12" s="5" customFormat="1" ht="12.75">
      <c r="B2227" s="8"/>
      <c r="D2227" s="9"/>
      <c r="L2227" s="16"/>
    </row>
    <row r="2228" spans="2:12" s="5" customFormat="1" ht="12.75">
      <c r="B2228" s="8"/>
      <c r="D2228" s="9"/>
      <c r="L2228" s="16"/>
    </row>
    <row r="2229" spans="2:12" s="5" customFormat="1" ht="12.75">
      <c r="B2229" s="8"/>
      <c r="D2229" s="9"/>
      <c r="L2229" s="16"/>
    </row>
    <row r="2230" spans="2:12" s="5" customFormat="1" ht="12.75">
      <c r="B2230" s="8"/>
      <c r="D2230" s="9"/>
      <c r="L2230" s="16"/>
    </row>
    <row r="2231" spans="2:12" s="5" customFormat="1" ht="12.75">
      <c r="B2231" s="8"/>
      <c r="D2231" s="9"/>
      <c r="L2231" s="16"/>
    </row>
    <row r="2232" spans="2:12" s="5" customFormat="1" ht="12.75">
      <c r="B2232" s="8"/>
      <c r="D2232" s="9"/>
      <c r="L2232" s="16"/>
    </row>
    <row r="2233" spans="2:12" s="5" customFormat="1" ht="12.75">
      <c r="B2233" s="8"/>
      <c r="D2233" s="9"/>
      <c r="L2233" s="16"/>
    </row>
    <row r="2234" spans="2:12" s="5" customFormat="1" ht="12.75">
      <c r="B2234" s="8"/>
      <c r="D2234" s="9"/>
      <c r="L2234" s="16"/>
    </row>
    <row r="2235" spans="2:12" s="5" customFormat="1" ht="12.75">
      <c r="B2235" s="8"/>
      <c r="D2235" s="9"/>
      <c r="L2235" s="16"/>
    </row>
    <row r="2236" spans="2:12" s="5" customFormat="1" ht="12.75">
      <c r="B2236" s="8"/>
      <c r="D2236" s="9"/>
      <c r="L2236" s="16"/>
    </row>
    <row r="2237" spans="2:12" s="5" customFormat="1" ht="12.75">
      <c r="B2237" s="8"/>
      <c r="D2237" s="9"/>
      <c r="L2237" s="16"/>
    </row>
    <row r="2238" spans="2:12" s="5" customFormat="1" ht="12.75">
      <c r="B2238" s="8"/>
      <c r="D2238" s="9"/>
      <c r="L2238" s="16"/>
    </row>
    <row r="2239" spans="2:12" s="5" customFormat="1" ht="12.75">
      <c r="B2239" s="8"/>
      <c r="D2239" s="9"/>
      <c r="L2239" s="16"/>
    </row>
    <row r="2240" spans="2:12" s="5" customFormat="1" ht="12.75">
      <c r="B2240" s="8"/>
      <c r="D2240" s="9"/>
      <c r="L2240" s="16"/>
    </row>
    <row r="2241" spans="2:12" s="5" customFormat="1" ht="12.75">
      <c r="B2241" s="8"/>
      <c r="D2241" s="9"/>
      <c r="L2241" s="16"/>
    </row>
    <row r="2242" spans="2:12" s="5" customFormat="1" ht="12.75">
      <c r="B2242" s="8"/>
      <c r="D2242" s="9"/>
      <c r="L2242" s="16"/>
    </row>
    <row r="2243" spans="2:12" s="5" customFormat="1" ht="12.75">
      <c r="B2243" s="8"/>
      <c r="D2243" s="9"/>
      <c r="L2243" s="16"/>
    </row>
    <row r="2244" spans="2:12" s="5" customFormat="1" ht="12.75">
      <c r="B2244" s="8"/>
      <c r="D2244" s="9"/>
      <c r="L2244" s="16"/>
    </row>
    <row r="2245" spans="2:12" s="5" customFormat="1" ht="12.75">
      <c r="B2245" s="8"/>
      <c r="D2245" s="9"/>
      <c r="L2245" s="16"/>
    </row>
    <row r="2246" spans="2:12" s="5" customFormat="1" ht="12.75">
      <c r="B2246" s="8"/>
      <c r="D2246" s="9"/>
      <c r="L2246" s="16"/>
    </row>
    <row r="2247" spans="2:12" s="5" customFormat="1" ht="12.75">
      <c r="B2247" s="8"/>
      <c r="D2247" s="9"/>
      <c r="L2247" s="16"/>
    </row>
    <row r="2248" spans="2:12" s="5" customFormat="1" ht="12.75">
      <c r="B2248" s="8"/>
      <c r="D2248" s="9"/>
      <c r="L2248" s="16"/>
    </row>
    <row r="2249" spans="2:12" s="5" customFormat="1" ht="12.75">
      <c r="B2249" s="8"/>
      <c r="D2249" s="9"/>
      <c r="L2249" s="16"/>
    </row>
    <row r="2250" spans="2:12" s="5" customFormat="1" ht="12.75">
      <c r="B2250" s="8"/>
      <c r="D2250" s="9"/>
      <c r="L2250" s="16"/>
    </row>
    <row r="2251" spans="2:12" s="5" customFormat="1" ht="12.75">
      <c r="B2251" s="8"/>
      <c r="D2251" s="9"/>
      <c r="L2251" s="16"/>
    </row>
    <row r="2252" spans="2:12" s="5" customFormat="1" ht="12.75">
      <c r="B2252" s="8"/>
      <c r="D2252" s="9"/>
      <c r="L2252" s="16"/>
    </row>
    <row r="2253" spans="2:12" s="5" customFormat="1" ht="12.75">
      <c r="B2253" s="8"/>
      <c r="D2253" s="9"/>
      <c r="L2253" s="16"/>
    </row>
    <row r="2254" spans="2:12" s="5" customFormat="1" ht="12.75">
      <c r="B2254" s="8"/>
      <c r="D2254" s="9"/>
      <c r="L2254" s="16"/>
    </row>
    <row r="2255" spans="2:12" s="5" customFormat="1" ht="12.75">
      <c r="B2255" s="8"/>
      <c r="D2255" s="9"/>
      <c r="L2255" s="16"/>
    </row>
    <row r="2256" spans="2:12" s="5" customFormat="1" ht="12.75">
      <c r="B2256" s="8"/>
      <c r="D2256" s="9"/>
      <c r="L2256" s="16"/>
    </row>
    <row r="2257" spans="2:12" s="5" customFormat="1" ht="12.75">
      <c r="B2257" s="8"/>
      <c r="D2257" s="9"/>
      <c r="L2257" s="16"/>
    </row>
    <row r="2258" spans="2:12" s="5" customFormat="1" ht="12.75">
      <c r="B2258" s="8"/>
      <c r="D2258" s="9"/>
      <c r="L2258" s="16"/>
    </row>
    <row r="2259" spans="2:12" s="5" customFormat="1" ht="12.75">
      <c r="B2259" s="8"/>
      <c r="D2259" s="9"/>
      <c r="L2259" s="16"/>
    </row>
    <row r="2260" spans="2:12" s="5" customFormat="1" ht="12.75">
      <c r="B2260" s="8"/>
      <c r="D2260" s="9"/>
      <c r="L2260" s="16"/>
    </row>
    <row r="2261" spans="2:12" s="5" customFormat="1" ht="12.75">
      <c r="B2261" s="8"/>
      <c r="D2261" s="9"/>
      <c r="L2261" s="16"/>
    </row>
    <row r="2262" spans="2:12" s="5" customFormat="1" ht="12.75">
      <c r="B2262" s="8"/>
      <c r="D2262" s="9"/>
      <c r="L2262" s="16"/>
    </row>
    <row r="2263" spans="2:12" s="5" customFormat="1" ht="12.75">
      <c r="B2263" s="8"/>
      <c r="D2263" s="9"/>
      <c r="L2263" s="16"/>
    </row>
    <row r="2264" spans="2:12" s="5" customFormat="1" ht="12.75">
      <c r="B2264" s="8"/>
      <c r="D2264" s="9"/>
      <c r="L2264" s="16"/>
    </row>
    <row r="2265" spans="2:12" s="5" customFormat="1" ht="12.75">
      <c r="B2265" s="8"/>
      <c r="D2265" s="9"/>
      <c r="L2265" s="16"/>
    </row>
    <row r="2266" spans="2:12" s="5" customFormat="1" ht="12.75">
      <c r="B2266" s="8"/>
      <c r="D2266" s="9"/>
      <c r="L2266" s="16"/>
    </row>
    <row r="2267" spans="2:12" s="5" customFormat="1" ht="12.75">
      <c r="B2267" s="8"/>
      <c r="D2267" s="9"/>
      <c r="L2267" s="16"/>
    </row>
    <row r="2268" spans="2:12" s="5" customFormat="1" ht="12.75">
      <c r="B2268" s="8"/>
      <c r="D2268" s="9"/>
      <c r="L2268" s="16"/>
    </row>
    <row r="2269" spans="2:12" s="5" customFormat="1" ht="12.75">
      <c r="B2269" s="8"/>
      <c r="D2269" s="9"/>
      <c r="L2269" s="16"/>
    </row>
    <row r="2270" spans="2:12" s="5" customFormat="1" ht="12.75">
      <c r="B2270" s="8"/>
      <c r="D2270" s="9"/>
      <c r="L2270" s="16"/>
    </row>
    <row r="2271" spans="2:12" s="5" customFormat="1" ht="12.75">
      <c r="B2271" s="8"/>
      <c r="D2271" s="9"/>
      <c r="L2271" s="16"/>
    </row>
    <row r="2272" spans="2:12" s="5" customFormat="1" ht="12.75">
      <c r="B2272" s="8"/>
      <c r="D2272" s="9"/>
      <c r="L2272" s="16"/>
    </row>
    <row r="2273" spans="2:12" s="5" customFormat="1" ht="12.75">
      <c r="B2273" s="8"/>
      <c r="D2273" s="9"/>
      <c r="L2273" s="16"/>
    </row>
    <row r="2274" spans="2:12" s="5" customFormat="1" ht="12.75">
      <c r="B2274" s="8"/>
      <c r="D2274" s="9"/>
      <c r="L2274" s="16"/>
    </row>
    <row r="2275" spans="2:12" s="5" customFormat="1" ht="12.75">
      <c r="B2275" s="8"/>
      <c r="D2275" s="9"/>
      <c r="L2275" s="16"/>
    </row>
    <row r="2276" spans="2:12" s="5" customFormat="1" ht="12.75">
      <c r="B2276" s="8"/>
      <c r="D2276" s="9"/>
      <c r="L2276" s="16"/>
    </row>
    <row r="2277" spans="2:12" s="5" customFormat="1" ht="12.75">
      <c r="B2277" s="8"/>
      <c r="D2277" s="9"/>
      <c r="L2277" s="16"/>
    </row>
    <row r="2278" spans="2:12" s="5" customFormat="1" ht="12.75">
      <c r="B2278" s="8"/>
      <c r="D2278" s="9"/>
      <c r="L2278" s="16"/>
    </row>
    <row r="2279" spans="2:12" s="5" customFormat="1" ht="12.75">
      <c r="B2279" s="8"/>
      <c r="D2279" s="9"/>
      <c r="L2279" s="16"/>
    </row>
    <row r="2280" spans="2:12" s="5" customFormat="1" ht="12.75">
      <c r="B2280" s="8"/>
      <c r="D2280" s="9"/>
      <c r="L2280" s="16"/>
    </row>
    <row r="2281" spans="2:12" s="5" customFormat="1" ht="12.75">
      <c r="B2281" s="8"/>
      <c r="D2281" s="9"/>
      <c r="L2281" s="16"/>
    </row>
    <row r="2282" spans="2:12" s="5" customFormat="1" ht="12.75">
      <c r="B2282" s="8"/>
      <c r="D2282" s="9"/>
      <c r="L2282" s="16"/>
    </row>
    <row r="2283" spans="2:12" s="5" customFormat="1" ht="12.75">
      <c r="B2283" s="8"/>
      <c r="D2283" s="9"/>
      <c r="L2283" s="16"/>
    </row>
    <row r="2284" spans="2:12" s="5" customFormat="1" ht="12.75">
      <c r="B2284" s="8"/>
      <c r="D2284" s="9"/>
      <c r="L2284" s="16"/>
    </row>
    <row r="2285" spans="2:12" s="5" customFormat="1" ht="12.75">
      <c r="B2285" s="8"/>
      <c r="D2285" s="9"/>
      <c r="L2285" s="16"/>
    </row>
    <row r="2286" spans="2:12" s="5" customFormat="1" ht="12.75">
      <c r="B2286" s="8"/>
      <c r="D2286" s="9"/>
      <c r="L2286" s="16"/>
    </row>
    <row r="2287" spans="2:12" s="5" customFormat="1" ht="12.75">
      <c r="B2287" s="8"/>
      <c r="D2287" s="9"/>
      <c r="L2287" s="16"/>
    </row>
    <row r="2288" spans="2:12" s="5" customFormat="1" ht="12.75">
      <c r="B2288" s="8"/>
      <c r="D2288" s="9"/>
      <c r="L2288" s="16"/>
    </row>
    <row r="2289" spans="2:12" s="5" customFormat="1" ht="12.75">
      <c r="B2289" s="8"/>
      <c r="D2289" s="9"/>
      <c r="L2289" s="16"/>
    </row>
    <row r="2290" spans="2:12" s="5" customFormat="1" ht="12.75">
      <c r="B2290" s="8"/>
      <c r="D2290" s="9"/>
      <c r="L2290" s="16"/>
    </row>
    <row r="2291" spans="2:12" s="5" customFormat="1" ht="12.75">
      <c r="B2291" s="8"/>
      <c r="D2291" s="9"/>
      <c r="L2291" s="16"/>
    </row>
    <row r="2292" spans="2:12" s="5" customFormat="1" ht="12.75">
      <c r="B2292" s="8"/>
      <c r="D2292" s="9"/>
      <c r="L2292" s="16"/>
    </row>
    <row r="2293" spans="2:12" s="5" customFormat="1" ht="12.75">
      <c r="B2293" s="8"/>
      <c r="D2293" s="9"/>
      <c r="L2293" s="16"/>
    </row>
    <row r="2294" spans="2:12" s="5" customFormat="1" ht="12.75">
      <c r="B2294" s="8"/>
      <c r="D2294" s="9"/>
      <c r="L2294" s="16"/>
    </row>
    <row r="2295" spans="2:12" s="5" customFormat="1" ht="12.75">
      <c r="B2295" s="8"/>
      <c r="D2295" s="9"/>
      <c r="L2295" s="16"/>
    </row>
    <row r="2296" spans="2:12" s="5" customFormat="1" ht="12.75">
      <c r="B2296" s="8"/>
      <c r="D2296" s="9"/>
      <c r="L2296" s="16"/>
    </row>
    <row r="2297" spans="2:12" s="5" customFormat="1" ht="12.75">
      <c r="B2297" s="8"/>
      <c r="D2297" s="9"/>
      <c r="L2297" s="16"/>
    </row>
    <row r="2298" spans="2:12" s="5" customFormat="1" ht="12.75">
      <c r="B2298" s="8"/>
      <c r="D2298" s="9"/>
      <c r="L2298" s="16"/>
    </row>
    <row r="2299" spans="2:12" s="5" customFormat="1" ht="12.75">
      <c r="B2299" s="8"/>
      <c r="D2299" s="9"/>
      <c r="L2299" s="16"/>
    </row>
    <row r="2300" spans="2:12" s="5" customFormat="1" ht="12.75">
      <c r="B2300" s="8"/>
      <c r="D2300" s="9"/>
      <c r="L2300" s="16"/>
    </row>
    <row r="2301" spans="2:12" s="5" customFormat="1" ht="12.75">
      <c r="B2301" s="8"/>
      <c r="D2301" s="9"/>
      <c r="L2301" s="16"/>
    </row>
    <row r="2302" spans="2:12" s="5" customFormat="1" ht="12.75">
      <c r="B2302" s="8"/>
      <c r="D2302" s="9"/>
      <c r="L2302" s="16"/>
    </row>
    <row r="2303" spans="2:12" s="5" customFormat="1" ht="12.75">
      <c r="B2303" s="8"/>
      <c r="D2303" s="9"/>
      <c r="L2303" s="16"/>
    </row>
    <row r="2304" spans="2:12" s="5" customFormat="1" ht="12.75">
      <c r="B2304" s="8"/>
      <c r="D2304" s="9"/>
      <c r="L2304" s="16"/>
    </row>
    <row r="2305" spans="2:12" s="5" customFormat="1" ht="12.75">
      <c r="B2305" s="8"/>
      <c r="D2305" s="9"/>
      <c r="L2305" s="16"/>
    </row>
    <row r="2306" spans="2:12" s="5" customFormat="1" ht="12.75">
      <c r="B2306" s="8"/>
      <c r="D2306" s="9"/>
      <c r="L2306" s="16"/>
    </row>
    <row r="2307" spans="2:12" s="5" customFormat="1" ht="12.75">
      <c r="B2307" s="8"/>
      <c r="D2307" s="9"/>
      <c r="L2307" s="16"/>
    </row>
    <row r="2308" spans="2:12" s="5" customFormat="1" ht="12.75">
      <c r="B2308" s="8"/>
      <c r="D2308" s="9"/>
      <c r="L2308" s="16"/>
    </row>
    <row r="2309" spans="2:12" s="5" customFormat="1" ht="12.75">
      <c r="B2309" s="8"/>
      <c r="D2309" s="9"/>
      <c r="L2309" s="16"/>
    </row>
    <row r="2310" spans="2:12" s="5" customFormat="1" ht="12.75">
      <c r="B2310" s="8"/>
      <c r="D2310" s="9"/>
      <c r="L2310" s="16"/>
    </row>
    <row r="2311" spans="2:12" s="5" customFormat="1" ht="12.75">
      <c r="B2311" s="8"/>
      <c r="D2311" s="9"/>
      <c r="L2311" s="16"/>
    </row>
    <row r="2312" spans="2:12" s="5" customFormat="1" ht="12.75">
      <c r="B2312" s="8"/>
      <c r="D2312" s="9"/>
      <c r="L2312" s="16"/>
    </row>
    <row r="2313" spans="2:12" s="5" customFormat="1" ht="12.75">
      <c r="B2313" s="8"/>
      <c r="D2313" s="9"/>
      <c r="L2313" s="16"/>
    </row>
    <row r="2314" spans="2:12" s="5" customFormat="1" ht="12.75">
      <c r="B2314" s="8"/>
      <c r="D2314" s="9"/>
      <c r="L2314" s="16"/>
    </row>
    <row r="2315" spans="2:12" s="5" customFormat="1" ht="12.75">
      <c r="B2315" s="8"/>
      <c r="D2315" s="9"/>
      <c r="L2315" s="16"/>
    </row>
    <row r="2316" spans="2:12" s="5" customFormat="1" ht="12.75">
      <c r="B2316" s="8"/>
      <c r="D2316" s="9"/>
      <c r="L2316" s="16"/>
    </row>
    <row r="2317" spans="2:12" s="5" customFormat="1" ht="12.75">
      <c r="B2317" s="8"/>
      <c r="D2317" s="9"/>
      <c r="L2317" s="16"/>
    </row>
    <row r="2318" spans="2:12" s="5" customFormat="1" ht="12.75">
      <c r="B2318" s="8"/>
      <c r="D2318" s="9"/>
      <c r="L2318" s="16"/>
    </row>
    <row r="2319" spans="2:12" s="5" customFormat="1" ht="12.75">
      <c r="B2319" s="8"/>
      <c r="D2319" s="9"/>
      <c r="L2319" s="16"/>
    </row>
    <row r="2320" spans="2:12" s="5" customFormat="1" ht="12.75">
      <c r="B2320" s="8"/>
      <c r="D2320" s="9"/>
      <c r="L2320" s="16"/>
    </row>
    <row r="2321" spans="2:12" s="5" customFormat="1" ht="12.75">
      <c r="B2321" s="8"/>
      <c r="D2321" s="9"/>
      <c r="L2321" s="16"/>
    </row>
    <row r="2322" spans="2:12" s="5" customFormat="1" ht="12.75">
      <c r="B2322" s="8"/>
      <c r="D2322" s="9"/>
      <c r="L2322" s="16"/>
    </row>
    <row r="2323" spans="2:12" s="5" customFormat="1" ht="12.75">
      <c r="B2323" s="8"/>
      <c r="D2323" s="9"/>
      <c r="L2323" s="16"/>
    </row>
    <row r="2324" spans="2:12" s="5" customFormat="1" ht="12.75">
      <c r="B2324" s="8"/>
      <c r="D2324" s="9"/>
      <c r="L2324" s="16"/>
    </row>
    <row r="2325" spans="2:12" s="5" customFormat="1" ht="12.75">
      <c r="B2325" s="8"/>
      <c r="D2325" s="9"/>
      <c r="L2325" s="16"/>
    </row>
    <row r="2326" spans="2:12" s="5" customFormat="1" ht="12.75">
      <c r="B2326" s="8"/>
      <c r="D2326" s="9"/>
      <c r="L2326" s="16"/>
    </row>
    <row r="2327" spans="2:12" s="5" customFormat="1" ht="12.75">
      <c r="B2327" s="8"/>
      <c r="D2327" s="9"/>
      <c r="L2327" s="16"/>
    </row>
    <row r="2328" spans="2:12" s="5" customFormat="1" ht="12.75">
      <c r="B2328" s="8"/>
      <c r="D2328" s="9"/>
      <c r="L2328" s="16"/>
    </row>
    <row r="2329" spans="2:12" s="5" customFormat="1" ht="12.75">
      <c r="B2329" s="8"/>
      <c r="D2329" s="9"/>
      <c r="L2329" s="16"/>
    </row>
    <row r="2330" spans="2:12" s="5" customFormat="1" ht="12.75">
      <c r="B2330" s="8"/>
      <c r="D2330" s="9"/>
      <c r="L2330" s="16"/>
    </row>
    <row r="2331" spans="2:12" s="5" customFormat="1" ht="12.75">
      <c r="B2331" s="8"/>
      <c r="D2331" s="9"/>
      <c r="L2331" s="16"/>
    </row>
    <row r="2332" spans="2:12" s="5" customFormat="1" ht="12.75">
      <c r="B2332" s="8"/>
      <c r="D2332" s="9"/>
      <c r="L2332" s="16"/>
    </row>
    <row r="2333" spans="2:12" s="5" customFormat="1" ht="12.75">
      <c r="B2333" s="8"/>
      <c r="D2333" s="9"/>
      <c r="L2333" s="16"/>
    </row>
    <row r="2334" spans="2:12" s="5" customFormat="1" ht="12.75">
      <c r="B2334" s="8"/>
      <c r="D2334" s="9"/>
      <c r="L2334" s="16"/>
    </row>
    <row r="2335" spans="2:12" s="5" customFormat="1" ht="12.75">
      <c r="B2335" s="8"/>
      <c r="D2335" s="9"/>
      <c r="L2335" s="16"/>
    </row>
    <row r="2336" spans="2:12" s="5" customFormat="1" ht="12.75">
      <c r="B2336" s="8"/>
      <c r="D2336" s="9"/>
      <c r="L2336" s="16"/>
    </row>
    <row r="2337" spans="2:12" s="5" customFormat="1" ht="12.75">
      <c r="B2337" s="8"/>
      <c r="D2337" s="9"/>
      <c r="L2337" s="16"/>
    </row>
    <row r="2338" spans="2:12" s="5" customFormat="1" ht="12.75">
      <c r="B2338" s="8"/>
      <c r="D2338" s="9"/>
      <c r="L2338" s="16"/>
    </row>
    <row r="2339" spans="2:12" s="5" customFormat="1" ht="12.75">
      <c r="B2339" s="8"/>
      <c r="D2339" s="9"/>
      <c r="L2339" s="16"/>
    </row>
    <row r="2340" spans="2:12" s="5" customFormat="1" ht="12.75">
      <c r="B2340" s="8"/>
      <c r="D2340" s="9"/>
      <c r="L2340" s="16"/>
    </row>
    <row r="2341" spans="2:12" s="5" customFormat="1" ht="12.75">
      <c r="B2341" s="8"/>
      <c r="D2341" s="9"/>
      <c r="L2341" s="16"/>
    </row>
    <row r="2342" spans="2:12" s="5" customFormat="1" ht="12.75">
      <c r="B2342" s="8"/>
      <c r="D2342" s="9"/>
      <c r="L2342" s="16"/>
    </row>
    <row r="2343" spans="2:12" s="5" customFormat="1" ht="12.75">
      <c r="B2343" s="8"/>
      <c r="D2343" s="9"/>
      <c r="L2343" s="16"/>
    </row>
    <row r="2344" spans="2:12" s="5" customFormat="1" ht="12.75">
      <c r="B2344" s="8"/>
      <c r="D2344" s="9"/>
      <c r="L2344" s="16"/>
    </row>
    <row r="2345" spans="2:12" s="5" customFormat="1" ht="12.75">
      <c r="B2345" s="8"/>
      <c r="D2345" s="9"/>
      <c r="L2345" s="16"/>
    </row>
    <row r="2346" spans="2:12" s="5" customFormat="1" ht="12.75">
      <c r="B2346" s="8"/>
      <c r="D2346" s="9"/>
      <c r="L2346" s="16"/>
    </row>
    <row r="2347" spans="2:12" s="5" customFormat="1" ht="12.75">
      <c r="B2347" s="8"/>
      <c r="D2347" s="9"/>
      <c r="L2347" s="16"/>
    </row>
    <row r="2348" spans="2:12" s="5" customFormat="1" ht="12.75">
      <c r="B2348" s="8"/>
      <c r="D2348" s="9"/>
      <c r="L2348" s="16"/>
    </row>
    <row r="2349" spans="2:12" s="5" customFormat="1" ht="12.75">
      <c r="B2349" s="8"/>
      <c r="D2349" s="9"/>
      <c r="L2349" s="16"/>
    </row>
    <row r="2350" spans="2:12" s="5" customFormat="1" ht="12.75">
      <c r="B2350" s="8"/>
      <c r="D2350" s="9"/>
      <c r="L2350" s="16"/>
    </row>
    <row r="2351" spans="2:12" s="5" customFormat="1" ht="12.75">
      <c r="B2351" s="8"/>
      <c r="D2351" s="9"/>
      <c r="L2351" s="16"/>
    </row>
    <row r="2352" spans="2:12" s="5" customFormat="1" ht="12.75">
      <c r="B2352" s="8"/>
      <c r="D2352" s="9"/>
      <c r="L2352" s="16"/>
    </row>
    <row r="2353" spans="2:12" s="5" customFormat="1" ht="12.75">
      <c r="B2353" s="8"/>
      <c r="D2353" s="9"/>
      <c r="L2353" s="16"/>
    </row>
    <row r="2354" spans="2:12" s="5" customFormat="1" ht="12.75">
      <c r="B2354" s="8"/>
      <c r="D2354" s="9"/>
      <c r="L2354" s="16"/>
    </row>
    <row r="2355" spans="2:12" s="5" customFormat="1" ht="12.75">
      <c r="B2355" s="8"/>
      <c r="D2355" s="9"/>
      <c r="L2355" s="16"/>
    </row>
    <row r="2356" spans="2:12" s="5" customFormat="1" ht="12.75">
      <c r="B2356" s="8"/>
      <c r="D2356" s="9"/>
      <c r="L2356" s="16"/>
    </row>
    <row r="2357" spans="2:12" s="5" customFormat="1" ht="12.75">
      <c r="B2357" s="8"/>
      <c r="D2357" s="9"/>
      <c r="L2357" s="16"/>
    </row>
    <row r="2358" spans="2:12" s="5" customFormat="1" ht="12.75">
      <c r="B2358" s="8"/>
      <c r="D2358" s="9"/>
      <c r="L2358" s="16"/>
    </row>
    <row r="2359" spans="2:12" s="5" customFormat="1" ht="12.75">
      <c r="B2359" s="8"/>
      <c r="D2359" s="9"/>
      <c r="L2359" s="16"/>
    </row>
    <row r="2360" spans="2:12" s="5" customFormat="1" ht="12.75">
      <c r="B2360" s="8"/>
      <c r="D2360" s="9"/>
      <c r="L2360" s="16"/>
    </row>
    <row r="2361" spans="2:12" s="5" customFormat="1" ht="12.75">
      <c r="B2361" s="8"/>
      <c r="D2361" s="9"/>
      <c r="L2361" s="16"/>
    </row>
    <row r="2362" spans="2:12" s="5" customFormat="1" ht="12.75">
      <c r="B2362" s="8"/>
      <c r="D2362" s="9"/>
      <c r="L2362" s="16"/>
    </row>
    <row r="2363" spans="2:12" s="5" customFormat="1" ht="12.75">
      <c r="B2363" s="8"/>
      <c r="D2363" s="9"/>
      <c r="L2363" s="16"/>
    </row>
    <row r="2364" spans="2:12" s="5" customFormat="1" ht="12.75">
      <c r="B2364" s="8"/>
      <c r="D2364" s="9"/>
      <c r="L2364" s="16"/>
    </row>
    <row r="2365" spans="2:12" s="5" customFormat="1" ht="12.75">
      <c r="B2365" s="8"/>
      <c r="D2365" s="9"/>
      <c r="L2365" s="16"/>
    </row>
    <row r="2366" spans="2:12" s="5" customFormat="1" ht="12.75">
      <c r="B2366" s="8"/>
      <c r="D2366" s="9"/>
      <c r="L2366" s="16"/>
    </row>
    <row r="2367" spans="2:12" s="5" customFormat="1" ht="12.75">
      <c r="B2367" s="8"/>
      <c r="D2367" s="9"/>
      <c r="L2367" s="16"/>
    </row>
    <row r="2368" spans="2:12" s="5" customFormat="1" ht="12.75">
      <c r="B2368" s="8"/>
      <c r="D2368" s="9"/>
      <c r="L2368" s="16"/>
    </row>
    <row r="2369" spans="2:12" s="5" customFormat="1" ht="12.75">
      <c r="B2369" s="8"/>
      <c r="D2369" s="9"/>
      <c r="L2369" s="16"/>
    </row>
    <row r="2370" spans="2:12" s="5" customFormat="1" ht="12.75">
      <c r="B2370" s="8"/>
      <c r="D2370" s="9"/>
      <c r="L2370" s="16"/>
    </row>
    <row r="2371" spans="2:12" s="5" customFormat="1" ht="12.75">
      <c r="B2371" s="8"/>
      <c r="D2371" s="9"/>
      <c r="L2371" s="16"/>
    </row>
    <row r="2372" spans="2:12" s="5" customFormat="1" ht="12.75">
      <c r="B2372" s="8"/>
      <c r="D2372" s="9"/>
      <c r="L2372" s="16"/>
    </row>
    <row r="2373" spans="2:12" s="5" customFormat="1" ht="12.75">
      <c r="B2373" s="8"/>
      <c r="D2373" s="9"/>
      <c r="L2373" s="16"/>
    </row>
    <row r="2374" spans="2:12" s="5" customFormat="1" ht="12.75">
      <c r="B2374" s="8"/>
      <c r="D2374" s="9"/>
      <c r="L2374" s="16"/>
    </row>
    <row r="2375" spans="2:12" s="5" customFormat="1" ht="12.75">
      <c r="B2375" s="8"/>
      <c r="D2375" s="9"/>
      <c r="L2375" s="16"/>
    </row>
    <row r="2376" spans="2:12" s="5" customFormat="1" ht="12.75">
      <c r="B2376" s="8"/>
      <c r="D2376" s="9"/>
      <c r="L2376" s="16"/>
    </row>
    <row r="2377" spans="2:12" s="5" customFormat="1" ht="12.75">
      <c r="B2377" s="8"/>
      <c r="D2377" s="9"/>
      <c r="L2377" s="16"/>
    </row>
    <row r="2378" spans="2:12" s="5" customFormat="1" ht="12.75">
      <c r="B2378" s="8"/>
      <c r="D2378" s="9"/>
      <c r="L2378" s="16"/>
    </row>
    <row r="2379" spans="2:12" s="5" customFormat="1" ht="12.75">
      <c r="B2379" s="8"/>
      <c r="D2379" s="9"/>
      <c r="L2379" s="16"/>
    </row>
    <row r="2380" spans="2:12" s="5" customFormat="1" ht="12.75">
      <c r="B2380" s="8"/>
      <c r="D2380" s="9"/>
      <c r="L2380" s="16"/>
    </row>
    <row r="2381" spans="2:12" s="5" customFormat="1" ht="12.75">
      <c r="B2381" s="8"/>
      <c r="D2381" s="9"/>
      <c r="L2381" s="16"/>
    </row>
    <row r="2382" spans="2:12" s="5" customFormat="1" ht="12.75">
      <c r="B2382" s="8"/>
      <c r="D2382" s="9"/>
      <c r="L2382" s="16"/>
    </row>
    <row r="2383" spans="2:12" s="5" customFormat="1" ht="12.75">
      <c r="B2383" s="8"/>
      <c r="D2383" s="9"/>
      <c r="L2383" s="16"/>
    </row>
    <row r="2384" spans="2:12" s="5" customFormat="1" ht="12.75">
      <c r="B2384" s="8"/>
      <c r="D2384" s="9"/>
      <c r="L2384" s="16"/>
    </row>
    <row r="2385" spans="2:12" s="5" customFormat="1" ht="12.75">
      <c r="B2385" s="8"/>
      <c r="D2385" s="9"/>
      <c r="L2385" s="16"/>
    </row>
    <row r="2386" spans="2:12" s="5" customFormat="1" ht="12.75">
      <c r="B2386" s="8"/>
      <c r="D2386" s="9"/>
      <c r="L2386" s="16"/>
    </row>
    <row r="2387" spans="2:12" s="5" customFormat="1" ht="12.75">
      <c r="B2387" s="8"/>
      <c r="D2387" s="9"/>
      <c r="L2387" s="16"/>
    </row>
    <row r="2388" spans="2:12" s="5" customFormat="1" ht="12.75">
      <c r="B2388" s="8"/>
      <c r="D2388" s="9"/>
      <c r="L2388" s="16"/>
    </row>
    <row r="2389" spans="2:12" s="5" customFormat="1" ht="12.75">
      <c r="B2389" s="8"/>
      <c r="D2389" s="9"/>
      <c r="L2389" s="16"/>
    </row>
    <row r="2390" spans="2:12" s="5" customFormat="1" ht="12.75">
      <c r="B2390" s="8"/>
      <c r="D2390" s="9"/>
      <c r="L2390" s="16"/>
    </row>
    <row r="2391" spans="2:12" s="5" customFormat="1" ht="12.75">
      <c r="B2391" s="8"/>
      <c r="D2391" s="9"/>
      <c r="L2391" s="16"/>
    </row>
    <row r="2392" spans="2:12" s="5" customFormat="1" ht="12.75">
      <c r="B2392" s="8"/>
      <c r="D2392" s="9"/>
      <c r="L2392" s="16"/>
    </row>
    <row r="2393" spans="2:12" s="5" customFormat="1" ht="12.75">
      <c r="B2393" s="8"/>
      <c r="D2393" s="9"/>
      <c r="L2393" s="16"/>
    </row>
    <row r="2394" spans="2:12" s="5" customFormat="1" ht="12.75">
      <c r="B2394" s="8"/>
      <c r="D2394" s="9"/>
      <c r="L2394" s="16"/>
    </row>
    <row r="2395" spans="2:12" s="5" customFormat="1" ht="12.75">
      <c r="B2395" s="8"/>
      <c r="D2395" s="9"/>
      <c r="L2395" s="16"/>
    </row>
    <row r="2396" spans="2:12" s="5" customFormat="1" ht="12.75">
      <c r="B2396" s="8"/>
      <c r="D2396" s="9"/>
      <c r="L2396" s="16"/>
    </row>
    <row r="2397" spans="2:12" s="5" customFormat="1" ht="12.75">
      <c r="B2397" s="8"/>
      <c r="D2397" s="9"/>
      <c r="L2397" s="16"/>
    </row>
    <row r="2398" spans="2:12" s="5" customFormat="1" ht="12.75">
      <c r="B2398" s="8"/>
      <c r="D2398" s="9"/>
      <c r="L2398" s="16"/>
    </row>
    <row r="2399" spans="2:12" s="5" customFormat="1" ht="12.75">
      <c r="B2399" s="8"/>
      <c r="D2399" s="9"/>
      <c r="L2399" s="16"/>
    </row>
    <row r="2400" spans="2:12" s="5" customFormat="1" ht="12.75">
      <c r="B2400" s="8"/>
      <c r="D2400" s="9"/>
      <c r="L2400" s="16"/>
    </row>
    <row r="2401" spans="2:12" s="5" customFormat="1" ht="12.75">
      <c r="B2401" s="8"/>
      <c r="D2401" s="9"/>
      <c r="L2401" s="16"/>
    </row>
    <row r="2402" spans="2:12" s="5" customFormat="1" ht="12.75">
      <c r="B2402" s="8"/>
      <c r="D2402" s="9"/>
      <c r="L2402" s="16"/>
    </row>
    <row r="2403" spans="2:12" s="5" customFormat="1" ht="12.75">
      <c r="B2403" s="8"/>
      <c r="D2403" s="9"/>
      <c r="L2403" s="16"/>
    </row>
    <row r="2404" spans="2:12" s="5" customFormat="1" ht="12.75">
      <c r="B2404" s="8"/>
      <c r="D2404" s="9"/>
      <c r="L2404" s="16"/>
    </row>
    <row r="2405" spans="2:12" s="5" customFormat="1" ht="12.75">
      <c r="B2405" s="8"/>
      <c r="D2405" s="9"/>
      <c r="L2405" s="16"/>
    </row>
    <row r="2406" spans="2:12" s="5" customFormat="1" ht="12.75">
      <c r="B2406" s="8"/>
      <c r="D2406" s="9"/>
      <c r="L2406" s="16"/>
    </row>
    <row r="2407" spans="2:12" s="5" customFormat="1" ht="12.75">
      <c r="B2407" s="8"/>
      <c r="D2407" s="9"/>
      <c r="L2407" s="16"/>
    </row>
    <row r="2408" spans="2:12" s="5" customFormat="1" ht="12.75">
      <c r="B2408" s="8"/>
      <c r="D2408" s="9"/>
      <c r="L2408" s="16"/>
    </row>
    <row r="2409" spans="2:12" s="5" customFormat="1" ht="12.75">
      <c r="B2409" s="8"/>
      <c r="D2409" s="9"/>
      <c r="L2409" s="16"/>
    </row>
    <row r="2410" spans="2:12" s="5" customFormat="1" ht="12.75">
      <c r="B2410" s="8"/>
      <c r="D2410" s="9"/>
      <c r="L2410" s="16"/>
    </row>
    <row r="2411" spans="2:12" s="5" customFormat="1" ht="12.75">
      <c r="B2411" s="8"/>
      <c r="D2411" s="9"/>
      <c r="L2411" s="16"/>
    </row>
    <row r="2412" spans="2:12" s="5" customFormat="1" ht="12.75">
      <c r="B2412" s="8"/>
      <c r="D2412" s="9"/>
      <c r="L2412" s="16"/>
    </row>
    <row r="2413" spans="2:12" s="5" customFormat="1" ht="12.75">
      <c r="B2413" s="8"/>
      <c r="D2413" s="9"/>
      <c r="L2413" s="16"/>
    </row>
    <row r="2414" spans="2:12" s="5" customFormat="1" ht="12.75">
      <c r="B2414" s="8"/>
      <c r="D2414" s="9"/>
      <c r="L2414" s="16"/>
    </row>
    <row r="2415" spans="2:12" s="5" customFormat="1" ht="12.75">
      <c r="B2415" s="8"/>
      <c r="D2415" s="9"/>
      <c r="L2415" s="16"/>
    </row>
    <row r="2416" spans="2:12" s="5" customFormat="1" ht="12.75">
      <c r="B2416" s="8"/>
      <c r="D2416" s="9"/>
      <c r="L2416" s="16"/>
    </row>
    <row r="2417" spans="2:12" s="5" customFormat="1" ht="12.75">
      <c r="B2417" s="8"/>
      <c r="D2417" s="9"/>
      <c r="L2417" s="16"/>
    </row>
    <row r="2418" spans="2:12" s="5" customFormat="1" ht="12.75">
      <c r="B2418" s="8"/>
      <c r="D2418" s="9"/>
      <c r="L2418" s="16"/>
    </row>
    <row r="2419" spans="2:12" s="5" customFormat="1" ht="12.75">
      <c r="B2419" s="8"/>
      <c r="D2419" s="9"/>
      <c r="L2419" s="16"/>
    </row>
    <row r="2420" spans="2:12" s="5" customFormat="1" ht="12.75">
      <c r="B2420" s="8"/>
      <c r="D2420" s="9"/>
      <c r="L2420" s="16"/>
    </row>
    <row r="2421" spans="2:12" s="5" customFormat="1" ht="12.75">
      <c r="B2421" s="8"/>
      <c r="D2421" s="9"/>
      <c r="L2421" s="16"/>
    </row>
    <row r="2422" spans="2:12" s="5" customFormat="1" ht="12.75">
      <c r="B2422" s="8"/>
      <c r="D2422" s="9"/>
      <c r="L2422" s="16"/>
    </row>
    <row r="2423" spans="2:12" s="5" customFormat="1" ht="12.75">
      <c r="B2423" s="8"/>
      <c r="D2423" s="9"/>
      <c r="L2423" s="16"/>
    </row>
    <row r="2424" spans="2:12" s="5" customFormat="1" ht="12.75">
      <c r="B2424" s="8"/>
      <c r="D2424" s="9"/>
      <c r="L2424" s="16"/>
    </row>
    <row r="2425" spans="2:12" s="5" customFormat="1" ht="12.75">
      <c r="B2425" s="8"/>
      <c r="D2425" s="9"/>
      <c r="L2425" s="16"/>
    </row>
    <row r="2426" spans="2:12" s="5" customFormat="1" ht="12.75">
      <c r="B2426" s="8"/>
      <c r="D2426" s="9"/>
      <c r="L2426" s="16"/>
    </row>
    <row r="2427" spans="2:12" s="5" customFormat="1" ht="12.75">
      <c r="B2427" s="8"/>
      <c r="D2427" s="9"/>
      <c r="L2427" s="16"/>
    </row>
    <row r="2428" spans="2:12" s="5" customFormat="1" ht="12.75">
      <c r="B2428" s="8"/>
      <c r="D2428" s="9"/>
      <c r="L2428" s="16"/>
    </row>
    <row r="2429" spans="2:12" s="5" customFormat="1" ht="12.75">
      <c r="B2429" s="8"/>
      <c r="D2429" s="9"/>
      <c r="L2429" s="16"/>
    </row>
    <row r="2430" spans="2:12" s="5" customFormat="1" ht="12.75">
      <c r="B2430" s="8"/>
      <c r="D2430" s="9"/>
      <c r="L2430" s="16"/>
    </row>
    <row r="2431" spans="2:12" s="5" customFormat="1" ht="12.75">
      <c r="B2431" s="8"/>
      <c r="D2431" s="9"/>
      <c r="L2431" s="16"/>
    </row>
    <row r="2432" spans="2:12" s="5" customFormat="1" ht="12.75">
      <c r="B2432" s="8"/>
      <c r="D2432" s="9"/>
      <c r="L2432" s="16"/>
    </row>
    <row r="2433" spans="2:12" s="5" customFormat="1" ht="12.75">
      <c r="B2433" s="8"/>
      <c r="D2433" s="9"/>
      <c r="L2433" s="16"/>
    </row>
    <row r="2434" spans="2:12" s="5" customFormat="1" ht="12.75">
      <c r="B2434" s="8"/>
      <c r="D2434" s="9"/>
      <c r="L2434" s="16"/>
    </row>
    <row r="2435" spans="2:12" s="5" customFormat="1" ht="12.75">
      <c r="B2435" s="8"/>
      <c r="D2435" s="9"/>
      <c r="L2435" s="16"/>
    </row>
    <row r="2436" spans="2:12" s="5" customFormat="1" ht="12.75">
      <c r="B2436" s="8"/>
      <c r="D2436" s="9"/>
      <c r="L2436" s="16"/>
    </row>
    <row r="2437" spans="2:12" s="5" customFormat="1" ht="12.75">
      <c r="B2437" s="8"/>
      <c r="D2437" s="9"/>
      <c r="L2437" s="16"/>
    </row>
    <row r="2438" spans="2:12" s="5" customFormat="1" ht="12.75">
      <c r="B2438" s="8"/>
      <c r="D2438" s="9"/>
      <c r="L2438" s="16"/>
    </row>
    <row r="2439" spans="2:12" s="5" customFormat="1" ht="12.75">
      <c r="B2439" s="8"/>
      <c r="D2439" s="9"/>
      <c r="L2439" s="16"/>
    </row>
    <row r="2440" spans="2:12" s="5" customFormat="1" ht="12.75">
      <c r="B2440" s="8"/>
      <c r="D2440" s="9"/>
      <c r="L2440" s="16"/>
    </row>
    <row r="2441" spans="2:12" s="5" customFormat="1" ht="12.75">
      <c r="B2441" s="8"/>
      <c r="D2441" s="9"/>
      <c r="L2441" s="16"/>
    </row>
    <row r="2442" spans="2:12" s="5" customFormat="1" ht="12.75">
      <c r="B2442" s="8"/>
      <c r="D2442" s="9"/>
      <c r="L2442" s="16"/>
    </row>
    <row r="2443" spans="2:12" s="5" customFormat="1" ht="12.75">
      <c r="B2443" s="8"/>
      <c r="D2443" s="9"/>
      <c r="L2443" s="16"/>
    </row>
    <row r="2444" spans="2:12" s="5" customFormat="1" ht="12.75">
      <c r="B2444" s="8"/>
      <c r="D2444" s="9"/>
      <c r="L2444" s="16"/>
    </row>
    <row r="2445" spans="2:12" s="5" customFormat="1" ht="12.75">
      <c r="B2445" s="8"/>
      <c r="D2445" s="9"/>
      <c r="L2445" s="16"/>
    </row>
    <row r="2446" spans="2:12" s="5" customFormat="1" ht="12.75">
      <c r="B2446" s="8"/>
      <c r="D2446" s="9"/>
      <c r="L2446" s="16"/>
    </row>
    <row r="2447" spans="2:12" s="5" customFormat="1" ht="12.75">
      <c r="B2447" s="8"/>
      <c r="D2447" s="9"/>
      <c r="L2447" s="16"/>
    </row>
    <row r="2448" spans="2:12" s="5" customFormat="1" ht="12.75">
      <c r="B2448" s="8"/>
      <c r="D2448" s="9"/>
      <c r="L2448" s="16"/>
    </row>
    <row r="2449" spans="2:12" s="5" customFormat="1" ht="12.75">
      <c r="B2449" s="8"/>
      <c r="D2449" s="9"/>
      <c r="L2449" s="16"/>
    </row>
    <row r="2450" spans="2:12" s="5" customFormat="1" ht="12.75">
      <c r="B2450" s="8"/>
      <c r="D2450" s="9"/>
      <c r="L2450" s="16"/>
    </row>
    <row r="2451" spans="2:12" s="5" customFormat="1" ht="12.75">
      <c r="B2451" s="8"/>
      <c r="D2451" s="9"/>
      <c r="L2451" s="16"/>
    </row>
    <row r="2452" spans="2:12" s="5" customFormat="1" ht="12.75">
      <c r="B2452" s="8"/>
      <c r="D2452" s="9"/>
      <c r="L2452" s="16"/>
    </row>
    <row r="2453" spans="2:12" s="5" customFormat="1" ht="12.75">
      <c r="B2453" s="8"/>
      <c r="D2453" s="9"/>
      <c r="L2453" s="16"/>
    </row>
    <row r="2454" spans="2:12" s="5" customFormat="1" ht="12.75">
      <c r="B2454" s="8"/>
      <c r="D2454" s="9"/>
      <c r="L2454" s="16"/>
    </row>
    <row r="2455" spans="2:12" s="5" customFormat="1" ht="12.75">
      <c r="B2455" s="8"/>
      <c r="D2455" s="9"/>
      <c r="L2455" s="16"/>
    </row>
    <row r="2456" spans="2:12" s="5" customFormat="1" ht="12.75">
      <c r="B2456" s="8"/>
      <c r="D2456" s="9"/>
      <c r="L2456" s="16"/>
    </row>
    <row r="2457" spans="2:12" s="5" customFormat="1" ht="12.75">
      <c r="B2457" s="8"/>
      <c r="D2457" s="9"/>
      <c r="L2457" s="16"/>
    </row>
    <row r="2458" spans="2:12" s="5" customFormat="1" ht="12.75">
      <c r="B2458" s="8"/>
      <c r="D2458" s="9"/>
      <c r="L2458" s="16"/>
    </row>
    <row r="2459" spans="2:12" s="5" customFormat="1" ht="12.75">
      <c r="B2459" s="8"/>
      <c r="D2459" s="9"/>
      <c r="L2459" s="16"/>
    </row>
    <row r="2460" spans="2:12" s="5" customFormat="1" ht="12.75">
      <c r="B2460" s="8"/>
      <c r="D2460" s="9"/>
      <c r="L2460" s="16"/>
    </row>
    <row r="2461" spans="2:12" s="5" customFormat="1" ht="12.75">
      <c r="B2461" s="8"/>
      <c r="D2461" s="9"/>
      <c r="L2461" s="16"/>
    </row>
    <row r="2462" spans="2:12" s="5" customFormat="1" ht="12.75">
      <c r="B2462" s="8"/>
      <c r="D2462" s="9"/>
      <c r="L2462" s="16"/>
    </row>
    <row r="2463" spans="2:12" s="5" customFormat="1" ht="12.75">
      <c r="B2463" s="8"/>
      <c r="D2463" s="9"/>
      <c r="L2463" s="16"/>
    </row>
    <row r="2464" spans="2:12" s="5" customFormat="1" ht="12.75">
      <c r="B2464" s="8"/>
      <c r="D2464" s="9"/>
      <c r="L2464" s="16"/>
    </row>
    <row r="2465" spans="2:12" s="5" customFormat="1" ht="12.75">
      <c r="B2465" s="8"/>
      <c r="D2465" s="9"/>
      <c r="L2465" s="16"/>
    </row>
    <row r="2466" spans="2:12" s="5" customFormat="1" ht="12.75">
      <c r="B2466" s="8"/>
      <c r="D2466" s="9"/>
      <c r="L2466" s="16"/>
    </row>
    <row r="2467" spans="2:12" s="5" customFormat="1" ht="12.75">
      <c r="B2467" s="8"/>
      <c r="D2467" s="9"/>
      <c r="L2467" s="16"/>
    </row>
    <row r="2468" spans="2:12" s="5" customFormat="1" ht="12.75">
      <c r="B2468" s="8"/>
      <c r="D2468" s="9"/>
      <c r="L2468" s="16"/>
    </row>
    <row r="2469" spans="2:12" s="5" customFormat="1" ht="12.75">
      <c r="B2469" s="8"/>
      <c r="D2469" s="9"/>
      <c r="L2469" s="16"/>
    </row>
    <row r="2470" spans="2:12" s="5" customFormat="1" ht="12.75">
      <c r="B2470" s="8"/>
      <c r="D2470" s="9"/>
      <c r="L2470" s="16"/>
    </row>
    <row r="2471" spans="2:12" s="5" customFormat="1" ht="12.75">
      <c r="B2471" s="8"/>
      <c r="D2471" s="9"/>
      <c r="L2471" s="16"/>
    </row>
    <row r="2472" spans="2:12" s="5" customFormat="1" ht="12.75">
      <c r="B2472" s="8"/>
      <c r="D2472" s="9"/>
      <c r="L2472" s="16"/>
    </row>
    <row r="2473" spans="2:12" s="5" customFormat="1" ht="12.75">
      <c r="B2473" s="8"/>
      <c r="D2473" s="9"/>
      <c r="L2473" s="16"/>
    </row>
    <row r="2474" spans="2:12" s="5" customFormat="1" ht="12.75">
      <c r="B2474" s="8"/>
      <c r="D2474" s="9"/>
      <c r="L2474" s="16"/>
    </row>
    <row r="2475" spans="2:12" s="5" customFormat="1" ht="12.75">
      <c r="B2475" s="8"/>
      <c r="D2475" s="9"/>
      <c r="L2475" s="16"/>
    </row>
    <row r="2476" spans="2:12" s="5" customFormat="1" ht="12.75">
      <c r="B2476" s="8"/>
      <c r="D2476" s="9"/>
      <c r="L2476" s="16"/>
    </row>
    <row r="2477" spans="2:12" s="5" customFormat="1" ht="12.75">
      <c r="B2477" s="8"/>
      <c r="D2477" s="9"/>
      <c r="L2477" s="16"/>
    </row>
    <row r="2478" spans="2:12" s="5" customFormat="1" ht="12.75">
      <c r="B2478" s="8"/>
      <c r="D2478" s="9"/>
      <c r="L2478" s="16"/>
    </row>
    <row r="2479" spans="2:12" s="5" customFormat="1" ht="12.75">
      <c r="B2479" s="8"/>
      <c r="D2479" s="9"/>
      <c r="L2479" s="16"/>
    </row>
    <row r="2480" spans="2:12" s="5" customFormat="1" ht="12.75">
      <c r="B2480" s="8"/>
      <c r="D2480" s="9"/>
      <c r="L2480" s="16"/>
    </row>
    <row r="2481" spans="2:12" s="5" customFormat="1" ht="12.75">
      <c r="B2481" s="8"/>
      <c r="D2481" s="9"/>
      <c r="L2481" s="16"/>
    </row>
    <row r="2482" spans="2:12" s="5" customFormat="1" ht="12.75">
      <c r="B2482" s="8"/>
      <c r="D2482" s="9"/>
      <c r="L2482" s="16"/>
    </row>
    <row r="2483" spans="2:12" s="5" customFormat="1" ht="12.75">
      <c r="B2483" s="8"/>
      <c r="D2483" s="9"/>
      <c r="L2483" s="16"/>
    </row>
    <row r="2484" spans="2:12" s="5" customFormat="1" ht="12.75">
      <c r="B2484" s="8"/>
      <c r="D2484" s="9"/>
      <c r="L2484" s="16"/>
    </row>
    <row r="2485" spans="2:12" s="5" customFormat="1" ht="12.75">
      <c r="B2485" s="8"/>
      <c r="D2485" s="9"/>
      <c r="L2485" s="16"/>
    </row>
    <row r="2486" spans="2:12" s="5" customFormat="1" ht="12.75">
      <c r="B2486" s="8"/>
      <c r="D2486" s="9"/>
      <c r="L2486" s="16"/>
    </row>
    <row r="2487" spans="2:12" s="5" customFormat="1" ht="12.75">
      <c r="B2487" s="8"/>
      <c r="D2487" s="9"/>
      <c r="L2487" s="16"/>
    </row>
    <row r="2488" spans="2:12" s="5" customFormat="1" ht="12.75">
      <c r="B2488" s="8"/>
      <c r="D2488" s="9"/>
      <c r="L2488" s="16"/>
    </row>
    <row r="2489" spans="2:12" s="5" customFormat="1" ht="12.75">
      <c r="B2489" s="8"/>
      <c r="D2489" s="9"/>
      <c r="L2489" s="16"/>
    </row>
    <row r="2490" spans="2:12" s="5" customFormat="1" ht="12.75">
      <c r="B2490" s="8"/>
      <c r="D2490" s="9"/>
      <c r="L2490" s="16"/>
    </row>
    <row r="2491" spans="2:12" s="5" customFormat="1" ht="12.75">
      <c r="B2491" s="8"/>
      <c r="D2491" s="9"/>
      <c r="L2491" s="16"/>
    </row>
    <row r="2492" spans="2:12" s="5" customFormat="1" ht="12.75">
      <c r="B2492" s="8"/>
      <c r="D2492" s="9"/>
      <c r="L2492" s="16"/>
    </row>
    <row r="2493" spans="2:12" s="5" customFormat="1" ht="12.75">
      <c r="B2493" s="8"/>
      <c r="D2493" s="9"/>
      <c r="L2493" s="16"/>
    </row>
    <row r="2494" spans="2:12" s="5" customFormat="1" ht="12.75">
      <c r="B2494" s="8"/>
      <c r="D2494" s="9"/>
      <c r="L2494" s="16"/>
    </row>
    <row r="2495" spans="2:12" s="5" customFormat="1" ht="12.75">
      <c r="B2495" s="8"/>
      <c r="D2495" s="9"/>
      <c r="L2495" s="16"/>
    </row>
    <row r="2496" spans="2:12" s="5" customFormat="1" ht="12.75">
      <c r="B2496" s="8"/>
      <c r="D2496" s="9"/>
      <c r="L2496" s="16"/>
    </row>
    <row r="2497" spans="2:12" s="5" customFormat="1" ht="12.75">
      <c r="B2497" s="8"/>
      <c r="D2497" s="9"/>
      <c r="L2497" s="16"/>
    </row>
    <row r="2498" spans="2:12" s="5" customFormat="1" ht="12.75">
      <c r="B2498" s="8"/>
      <c r="D2498" s="9"/>
      <c r="L2498" s="16"/>
    </row>
    <row r="2499" spans="2:12" s="5" customFormat="1" ht="12.75">
      <c r="B2499" s="8"/>
      <c r="D2499" s="9"/>
      <c r="L2499" s="16"/>
    </row>
    <row r="2500" spans="2:12" s="5" customFormat="1" ht="12.75">
      <c r="B2500" s="8"/>
      <c r="D2500" s="9"/>
      <c r="L2500" s="16"/>
    </row>
    <row r="2501" spans="2:12" s="5" customFormat="1" ht="12.75">
      <c r="B2501" s="8"/>
      <c r="D2501" s="9"/>
      <c r="L2501" s="16"/>
    </row>
    <row r="2502" spans="2:12" s="5" customFormat="1" ht="12.75">
      <c r="B2502" s="8"/>
      <c r="D2502" s="9"/>
      <c r="L2502" s="16"/>
    </row>
    <row r="2503" spans="2:12" s="5" customFormat="1" ht="12.75">
      <c r="B2503" s="8"/>
      <c r="D2503" s="9"/>
      <c r="L2503" s="16"/>
    </row>
    <row r="2504" spans="2:12" s="5" customFormat="1" ht="12.75">
      <c r="B2504" s="8"/>
      <c r="D2504" s="9"/>
      <c r="L2504" s="16"/>
    </row>
    <row r="2505" spans="2:12" s="5" customFormat="1" ht="12.75">
      <c r="B2505" s="8"/>
      <c r="D2505" s="9"/>
      <c r="L2505" s="16"/>
    </row>
    <row r="2506" spans="2:12" s="5" customFormat="1" ht="12.75">
      <c r="B2506" s="8"/>
      <c r="D2506" s="9"/>
      <c r="L2506" s="16"/>
    </row>
    <row r="2507" spans="2:12" s="5" customFormat="1" ht="12.75">
      <c r="B2507" s="8"/>
      <c r="D2507" s="9"/>
      <c r="L2507" s="16"/>
    </row>
    <row r="2508" spans="2:12" s="5" customFormat="1" ht="12.75">
      <c r="B2508" s="8"/>
      <c r="D2508" s="9"/>
      <c r="L2508" s="16"/>
    </row>
    <row r="2509" spans="2:12" s="5" customFormat="1" ht="12.75">
      <c r="B2509" s="8"/>
      <c r="D2509" s="9"/>
      <c r="L2509" s="16"/>
    </row>
    <row r="2510" spans="2:12" s="5" customFormat="1" ht="12.75">
      <c r="B2510" s="8"/>
      <c r="D2510" s="9"/>
      <c r="L2510" s="16"/>
    </row>
    <row r="2511" spans="2:12" s="5" customFormat="1" ht="12.75">
      <c r="B2511" s="8"/>
      <c r="D2511" s="9"/>
      <c r="L2511" s="16"/>
    </row>
    <row r="2512" spans="2:12" s="5" customFormat="1" ht="12.75">
      <c r="B2512" s="8"/>
      <c r="D2512" s="9"/>
      <c r="L2512" s="16"/>
    </row>
    <row r="2513" spans="2:12" s="5" customFormat="1" ht="12.75">
      <c r="B2513" s="8"/>
      <c r="D2513" s="9"/>
      <c r="L2513" s="16"/>
    </row>
    <row r="2514" spans="2:12" s="5" customFormat="1" ht="12.75">
      <c r="B2514" s="8"/>
      <c r="D2514" s="9"/>
      <c r="L2514" s="16"/>
    </row>
    <row r="2515" spans="2:12" s="5" customFormat="1" ht="12.75">
      <c r="B2515" s="8"/>
      <c r="D2515" s="9"/>
      <c r="L2515" s="16"/>
    </row>
    <row r="2516" spans="2:12" s="5" customFormat="1" ht="12.75">
      <c r="B2516" s="8"/>
      <c r="D2516" s="9"/>
      <c r="L2516" s="16"/>
    </row>
    <row r="2517" spans="2:12" s="5" customFormat="1" ht="12.75">
      <c r="B2517" s="8"/>
      <c r="D2517" s="9"/>
      <c r="L2517" s="16"/>
    </row>
    <row r="2518" spans="2:12" s="5" customFormat="1" ht="12.75">
      <c r="B2518" s="8"/>
      <c r="D2518" s="9"/>
      <c r="L2518" s="16"/>
    </row>
    <row r="2519" spans="2:12" s="5" customFormat="1" ht="12.75">
      <c r="B2519" s="8"/>
      <c r="D2519" s="9"/>
      <c r="L2519" s="16"/>
    </row>
    <row r="2520" spans="2:12" s="5" customFormat="1" ht="12.75">
      <c r="B2520" s="8"/>
      <c r="D2520" s="9"/>
      <c r="L2520" s="16"/>
    </row>
    <row r="2521" spans="2:12" s="5" customFormat="1" ht="12.75">
      <c r="B2521" s="8"/>
      <c r="D2521" s="9"/>
      <c r="L2521" s="16"/>
    </row>
    <row r="2522" spans="2:12" s="5" customFormat="1" ht="12.75">
      <c r="B2522" s="8"/>
      <c r="D2522" s="9"/>
      <c r="L2522" s="16"/>
    </row>
    <row r="2523" spans="2:12" s="5" customFormat="1" ht="12.75">
      <c r="B2523" s="8"/>
      <c r="D2523" s="9"/>
      <c r="L2523" s="16"/>
    </row>
    <row r="2524" spans="2:12" s="5" customFormat="1" ht="12.75">
      <c r="B2524" s="8"/>
      <c r="D2524" s="9"/>
      <c r="L2524" s="16"/>
    </row>
    <row r="2525" spans="2:12" s="5" customFormat="1" ht="12.75">
      <c r="B2525" s="8"/>
      <c r="D2525" s="9"/>
      <c r="L2525" s="16"/>
    </row>
    <row r="2526" spans="2:12" s="5" customFormat="1" ht="12.75">
      <c r="B2526" s="8"/>
      <c r="D2526" s="9"/>
      <c r="L2526" s="16"/>
    </row>
    <row r="2527" spans="2:12" s="5" customFormat="1" ht="12.75">
      <c r="B2527" s="8"/>
      <c r="D2527" s="9"/>
      <c r="L2527" s="16"/>
    </row>
    <row r="2528" spans="2:12" s="5" customFormat="1" ht="12.75">
      <c r="B2528" s="8"/>
      <c r="D2528" s="9"/>
      <c r="L2528" s="16"/>
    </row>
    <row r="2529" spans="2:12" s="5" customFormat="1" ht="12.75">
      <c r="B2529" s="8"/>
      <c r="D2529" s="9"/>
      <c r="L2529" s="16"/>
    </row>
    <row r="2530" spans="2:12" s="5" customFormat="1" ht="12.75">
      <c r="B2530" s="8"/>
      <c r="D2530" s="9"/>
      <c r="L2530" s="16"/>
    </row>
    <row r="2531" spans="2:12" s="5" customFormat="1" ht="12.75">
      <c r="B2531" s="8"/>
      <c r="D2531" s="9"/>
      <c r="L2531" s="16"/>
    </row>
    <row r="2532" spans="2:12" s="5" customFormat="1" ht="12.75">
      <c r="B2532" s="8"/>
      <c r="D2532" s="9"/>
      <c r="L2532" s="16"/>
    </row>
    <row r="2533" spans="2:12" s="5" customFormat="1" ht="12.75">
      <c r="B2533" s="8"/>
      <c r="D2533" s="9"/>
      <c r="L2533" s="16"/>
    </row>
    <row r="2534" spans="2:12" s="5" customFormat="1" ht="12.75">
      <c r="B2534" s="8"/>
      <c r="D2534" s="9"/>
      <c r="L2534" s="16"/>
    </row>
    <row r="2535" spans="2:12" s="5" customFormat="1" ht="12.75">
      <c r="B2535" s="8"/>
      <c r="D2535" s="9"/>
      <c r="L2535" s="16"/>
    </row>
    <row r="2536" spans="2:12" s="5" customFormat="1" ht="12.75">
      <c r="B2536" s="8"/>
      <c r="D2536" s="9"/>
      <c r="L2536" s="16"/>
    </row>
    <row r="2537" spans="2:12" s="5" customFormat="1" ht="12.75">
      <c r="B2537" s="8"/>
      <c r="D2537" s="9"/>
      <c r="L2537" s="16"/>
    </row>
    <row r="2538" spans="2:12" s="5" customFormat="1" ht="12.75">
      <c r="B2538" s="8"/>
      <c r="D2538" s="9"/>
      <c r="L2538" s="16"/>
    </row>
    <row r="2539" spans="2:12" s="5" customFormat="1" ht="12.75">
      <c r="B2539" s="8"/>
      <c r="D2539" s="9"/>
      <c r="L2539" s="16"/>
    </row>
    <row r="2540" spans="2:12" s="5" customFormat="1" ht="12.75">
      <c r="B2540" s="8"/>
      <c r="D2540" s="9"/>
      <c r="L2540" s="16"/>
    </row>
    <row r="2541" spans="2:12" s="5" customFormat="1" ht="12.75">
      <c r="B2541" s="8"/>
      <c r="D2541" s="9"/>
      <c r="L2541" s="16"/>
    </row>
    <row r="2542" spans="2:12" s="5" customFormat="1" ht="12.75">
      <c r="B2542" s="8"/>
      <c r="D2542" s="9"/>
      <c r="L2542" s="16"/>
    </row>
    <row r="2543" spans="2:12" s="5" customFormat="1" ht="12.75">
      <c r="B2543" s="8"/>
      <c r="D2543" s="9"/>
      <c r="L2543" s="16"/>
    </row>
    <row r="2544" spans="2:12" s="5" customFormat="1" ht="12.75">
      <c r="B2544" s="8"/>
      <c r="D2544" s="9"/>
      <c r="L2544" s="16"/>
    </row>
    <row r="2545" spans="2:12" s="5" customFormat="1" ht="12.75">
      <c r="B2545" s="8"/>
      <c r="D2545" s="9"/>
      <c r="L2545" s="16"/>
    </row>
    <row r="2546" spans="2:12" s="5" customFormat="1" ht="12.75">
      <c r="B2546" s="8"/>
      <c r="D2546" s="9"/>
      <c r="L2546" s="16"/>
    </row>
    <row r="2547" spans="2:12" s="5" customFormat="1" ht="12.75">
      <c r="B2547" s="8"/>
      <c r="D2547" s="9"/>
      <c r="L2547" s="16"/>
    </row>
    <row r="2548" spans="2:12" s="5" customFormat="1" ht="12.75">
      <c r="B2548" s="8"/>
      <c r="D2548" s="9"/>
      <c r="L2548" s="16"/>
    </row>
    <row r="2549" spans="2:12" s="5" customFormat="1" ht="12.75">
      <c r="B2549" s="8"/>
      <c r="D2549" s="9"/>
      <c r="L2549" s="16"/>
    </row>
    <row r="2550" spans="2:12" s="5" customFormat="1" ht="12.75">
      <c r="B2550" s="8"/>
      <c r="D2550" s="9"/>
      <c r="L2550" s="16"/>
    </row>
    <row r="2551" spans="2:12" s="5" customFormat="1" ht="12.75">
      <c r="B2551" s="8"/>
      <c r="D2551" s="9"/>
      <c r="L2551" s="16"/>
    </row>
    <row r="2552" spans="2:12" s="5" customFormat="1" ht="12.75">
      <c r="B2552" s="8"/>
      <c r="D2552" s="9"/>
      <c r="L2552" s="16"/>
    </row>
    <row r="2553" spans="2:12" s="5" customFormat="1" ht="12.75">
      <c r="B2553" s="8"/>
      <c r="D2553" s="9"/>
      <c r="L2553" s="16"/>
    </row>
    <row r="2554" spans="2:12" s="5" customFormat="1" ht="12.75">
      <c r="B2554" s="8"/>
      <c r="D2554" s="9"/>
      <c r="L2554" s="16"/>
    </row>
    <row r="2555" spans="2:12" s="5" customFormat="1" ht="12.75">
      <c r="B2555" s="8"/>
      <c r="D2555" s="9"/>
      <c r="L2555" s="16"/>
    </row>
    <row r="2556" spans="2:12" s="5" customFormat="1" ht="12.75">
      <c r="B2556" s="8"/>
      <c r="D2556" s="9"/>
      <c r="L2556" s="16"/>
    </row>
    <row r="2557" spans="2:12" s="5" customFormat="1" ht="12.75">
      <c r="B2557" s="8"/>
      <c r="D2557" s="9"/>
      <c r="L2557" s="16"/>
    </row>
    <row r="2558" spans="2:12" s="5" customFormat="1" ht="12.75">
      <c r="B2558" s="8"/>
      <c r="D2558" s="9"/>
      <c r="L2558" s="16"/>
    </row>
    <row r="2559" spans="2:12" s="5" customFormat="1" ht="12.75">
      <c r="B2559" s="8"/>
      <c r="D2559" s="9"/>
      <c r="L2559" s="16"/>
    </row>
    <row r="2560" spans="2:12" s="5" customFormat="1" ht="12.75">
      <c r="B2560" s="8"/>
      <c r="D2560" s="9"/>
      <c r="L2560" s="16"/>
    </row>
    <row r="2561" spans="2:12" s="5" customFormat="1" ht="12.75">
      <c r="B2561" s="8"/>
      <c r="D2561" s="9"/>
      <c r="L2561" s="16"/>
    </row>
    <row r="2562" spans="2:12" s="5" customFormat="1" ht="12.75">
      <c r="B2562" s="8"/>
      <c r="D2562" s="9"/>
      <c r="L2562" s="16"/>
    </row>
    <row r="2563" spans="2:12" s="5" customFormat="1" ht="12.75">
      <c r="B2563" s="8"/>
      <c r="D2563" s="9"/>
      <c r="L2563" s="16"/>
    </row>
    <row r="2564" spans="2:12" s="5" customFormat="1" ht="12.75">
      <c r="B2564" s="8"/>
      <c r="D2564" s="9"/>
      <c r="L2564" s="16"/>
    </row>
    <row r="2565" spans="2:12" s="5" customFormat="1" ht="12.75">
      <c r="B2565" s="8"/>
      <c r="D2565" s="9"/>
      <c r="L2565" s="16"/>
    </row>
    <row r="2566" spans="2:12" s="5" customFormat="1" ht="12.75">
      <c r="B2566" s="8"/>
      <c r="D2566" s="9"/>
      <c r="L2566" s="16"/>
    </row>
    <row r="2567" spans="2:12" s="5" customFormat="1" ht="12.75">
      <c r="B2567" s="8"/>
      <c r="D2567" s="9"/>
      <c r="L2567" s="16"/>
    </row>
    <row r="2568" spans="2:12" s="5" customFormat="1" ht="12.75">
      <c r="B2568" s="8"/>
      <c r="D2568" s="9"/>
      <c r="L2568" s="16"/>
    </row>
    <row r="2569" spans="2:12" s="5" customFormat="1" ht="12.75">
      <c r="B2569" s="8"/>
      <c r="D2569" s="9"/>
      <c r="L2569" s="16"/>
    </row>
    <row r="2570" spans="2:12" s="5" customFormat="1" ht="12.75">
      <c r="B2570" s="8"/>
      <c r="D2570" s="9"/>
      <c r="L2570" s="16"/>
    </row>
    <row r="2571" spans="2:12" s="5" customFormat="1" ht="12.75">
      <c r="B2571" s="8"/>
      <c r="D2571" s="9"/>
      <c r="L2571" s="16"/>
    </row>
    <row r="2572" spans="2:12" s="5" customFormat="1" ht="12.75">
      <c r="B2572" s="8"/>
      <c r="D2572" s="9"/>
      <c r="L2572" s="16"/>
    </row>
    <row r="2573" spans="2:12" s="5" customFormat="1" ht="12.75">
      <c r="B2573" s="8"/>
      <c r="D2573" s="9"/>
      <c r="L2573" s="16"/>
    </row>
    <row r="2574" spans="2:12" s="5" customFormat="1" ht="12.75">
      <c r="B2574" s="8"/>
      <c r="D2574" s="9"/>
      <c r="L2574" s="16"/>
    </row>
    <row r="2575" spans="2:12" s="5" customFormat="1" ht="12.75">
      <c r="B2575" s="8"/>
      <c r="D2575" s="9"/>
      <c r="L2575" s="16"/>
    </row>
    <row r="2576" spans="2:12" s="5" customFormat="1" ht="12.75">
      <c r="B2576" s="8"/>
      <c r="D2576" s="9"/>
      <c r="L2576" s="16"/>
    </row>
    <row r="2577" spans="2:12" s="5" customFormat="1" ht="12.75">
      <c r="B2577" s="8"/>
      <c r="D2577" s="9"/>
      <c r="L2577" s="16"/>
    </row>
    <row r="2578" spans="2:12" s="5" customFormat="1" ht="12.75">
      <c r="B2578" s="8"/>
      <c r="D2578" s="9"/>
      <c r="L2578" s="16"/>
    </row>
    <row r="2579" spans="2:12" s="5" customFormat="1" ht="12.75">
      <c r="B2579" s="8"/>
      <c r="D2579" s="9"/>
      <c r="L2579" s="16"/>
    </row>
    <row r="2580" spans="2:12" s="5" customFormat="1" ht="12.75">
      <c r="B2580" s="8"/>
      <c r="D2580" s="9"/>
      <c r="L2580" s="16"/>
    </row>
    <row r="2581" spans="2:12" s="5" customFormat="1" ht="12.75">
      <c r="B2581" s="8"/>
      <c r="D2581" s="9"/>
      <c r="L2581" s="16"/>
    </row>
    <row r="2582" spans="2:12" s="5" customFormat="1" ht="12.75">
      <c r="B2582" s="8"/>
      <c r="D2582" s="9"/>
      <c r="L2582" s="16"/>
    </row>
    <row r="2583" spans="2:12" s="5" customFormat="1" ht="12.75">
      <c r="B2583" s="8"/>
      <c r="D2583" s="9"/>
      <c r="L2583" s="16"/>
    </row>
    <row r="2584" spans="2:12" s="5" customFormat="1" ht="12.75">
      <c r="B2584" s="8"/>
      <c r="D2584" s="9"/>
      <c r="L2584" s="16"/>
    </row>
    <row r="2585" spans="2:12" s="5" customFormat="1" ht="12.75">
      <c r="B2585" s="8"/>
      <c r="D2585" s="9"/>
      <c r="L2585" s="16"/>
    </row>
    <row r="2586" spans="2:12" s="5" customFormat="1" ht="12.75">
      <c r="B2586" s="8"/>
      <c r="D2586" s="9"/>
      <c r="L2586" s="16"/>
    </row>
    <row r="2587" spans="2:12" s="5" customFormat="1" ht="12.75">
      <c r="B2587" s="8"/>
      <c r="D2587" s="9"/>
      <c r="L2587" s="16"/>
    </row>
    <row r="2588" spans="2:12" s="5" customFormat="1" ht="12.75">
      <c r="B2588" s="8"/>
      <c r="D2588" s="9"/>
      <c r="L2588" s="16"/>
    </row>
    <row r="2589" spans="2:12" s="5" customFormat="1" ht="12.75">
      <c r="B2589" s="8"/>
      <c r="D2589" s="9"/>
      <c r="L2589" s="16"/>
    </row>
    <row r="2590" spans="2:12" s="5" customFormat="1" ht="12.75">
      <c r="B2590" s="8"/>
      <c r="D2590" s="9"/>
      <c r="L2590" s="16"/>
    </row>
    <row r="2591" spans="2:12" s="5" customFormat="1" ht="12.75">
      <c r="B2591" s="8"/>
      <c r="D2591" s="9"/>
      <c r="L2591" s="16"/>
    </row>
    <row r="2592" spans="2:12" s="5" customFormat="1" ht="12.75">
      <c r="B2592" s="8"/>
      <c r="D2592" s="9"/>
      <c r="L2592" s="16"/>
    </row>
    <row r="2593" spans="2:12" s="5" customFormat="1" ht="12.75">
      <c r="B2593" s="8"/>
      <c r="D2593" s="9"/>
      <c r="L2593" s="16"/>
    </row>
    <row r="2594" spans="2:12" s="5" customFormat="1" ht="12.75">
      <c r="B2594" s="8"/>
      <c r="D2594" s="9"/>
      <c r="L2594" s="16"/>
    </row>
    <row r="2595" spans="2:12" s="5" customFormat="1" ht="12.75">
      <c r="B2595" s="8"/>
      <c r="D2595" s="9"/>
      <c r="L2595" s="16"/>
    </row>
    <row r="2596" spans="2:12" s="5" customFormat="1" ht="12.75">
      <c r="B2596" s="8"/>
      <c r="D2596" s="9"/>
      <c r="L2596" s="16"/>
    </row>
    <row r="2597" spans="2:12" s="5" customFormat="1" ht="12.75">
      <c r="B2597" s="8"/>
      <c r="D2597" s="9"/>
      <c r="L2597" s="16"/>
    </row>
    <row r="2598" spans="2:12" s="5" customFormat="1" ht="12.75">
      <c r="B2598" s="8"/>
      <c r="D2598" s="9"/>
      <c r="L2598" s="16"/>
    </row>
    <row r="2599" spans="2:12" s="5" customFormat="1" ht="12.75">
      <c r="B2599" s="8"/>
      <c r="D2599" s="9"/>
      <c r="L2599" s="16"/>
    </row>
    <row r="2600" spans="2:12" s="5" customFormat="1" ht="12.75">
      <c r="B2600" s="8"/>
      <c r="D2600" s="9"/>
      <c r="L2600" s="16"/>
    </row>
    <row r="2601" spans="2:12" s="5" customFormat="1" ht="12.75">
      <c r="B2601" s="8"/>
      <c r="D2601" s="9"/>
      <c r="L2601" s="16"/>
    </row>
    <row r="2602" spans="2:12" s="5" customFormat="1" ht="12.75">
      <c r="B2602" s="8"/>
      <c r="D2602" s="9"/>
      <c r="L2602" s="16"/>
    </row>
    <row r="2603" spans="2:12" s="5" customFormat="1" ht="12.75">
      <c r="B2603" s="8"/>
      <c r="D2603" s="9"/>
      <c r="L2603" s="16"/>
    </row>
    <row r="2604" spans="2:12" s="5" customFormat="1" ht="12.75">
      <c r="B2604" s="8"/>
      <c r="D2604" s="9"/>
      <c r="L2604" s="16"/>
    </row>
    <row r="2605" spans="2:12" s="5" customFormat="1" ht="12.75">
      <c r="B2605" s="8"/>
      <c r="D2605" s="9"/>
      <c r="L2605" s="16"/>
    </row>
    <row r="2606" spans="2:12" s="5" customFormat="1" ht="12.75">
      <c r="B2606" s="8"/>
      <c r="D2606" s="9"/>
      <c r="L2606" s="16"/>
    </row>
    <row r="2607" spans="2:12" s="5" customFormat="1" ht="12.75">
      <c r="B2607" s="8"/>
      <c r="D2607" s="9"/>
      <c r="L2607" s="16"/>
    </row>
    <row r="2608" spans="2:12" s="5" customFormat="1" ht="12.75">
      <c r="B2608" s="8"/>
      <c r="D2608" s="9"/>
      <c r="L2608" s="16"/>
    </row>
    <row r="2609" spans="2:12" s="5" customFormat="1" ht="12.75">
      <c r="B2609" s="8"/>
      <c r="D2609" s="9"/>
      <c r="L2609" s="16"/>
    </row>
    <row r="2610" spans="2:12" s="5" customFormat="1" ht="12.75">
      <c r="B2610" s="8"/>
      <c r="D2610" s="9"/>
      <c r="L2610" s="16"/>
    </row>
    <row r="2611" spans="2:12" s="5" customFormat="1" ht="12.75">
      <c r="B2611" s="8"/>
      <c r="D2611" s="9"/>
      <c r="L2611" s="16"/>
    </row>
    <row r="2612" spans="2:12" s="5" customFormat="1" ht="12.75">
      <c r="B2612" s="8"/>
      <c r="D2612" s="9"/>
      <c r="L2612" s="16"/>
    </row>
    <row r="2613" spans="2:12" s="5" customFormat="1" ht="12.75">
      <c r="B2613" s="8"/>
      <c r="D2613" s="9"/>
      <c r="L2613" s="16"/>
    </row>
    <row r="2614" spans="2:12" s="5" customFormat="1" ht="12.75">
      <c r="B2614" s="8"/>
      <c r="D2614" s="9"/>
      <c r="L2614" s="16"/>
    </row>
    <row r="2615" spans="2:12" s="5" customFormat="1" ht="12.75">
      <c r="B2615" s="8"/>
      <c r="D2615" s="9"/>
      <c r="L2615" s="16"/>
    </row>
    <row r="2616" spans="2:12" s="5" customFormat="1" ht="12.75">
      <c r="B2616" s="8"/>
      <c r="D2616" s="9"/>
      <c r="L2616" s="16"/>
    </row>
    <row r="2617" spans="2:12" s="5" customFormat="1" ht="12.75">
      <c r="B2617" s="8"/>
      <c r="D2617" s="9"/>
      <c r="L2617" s="16"/>
    </row>
    <row r="2618" spans="2:12" s="5" customFormat="1" ht="12.75">
      <c r="B2618" s="8"/>
      <c r="D2618" s="9"/>
      <c r="L2618" s="16"/>
    </row>
    <row r="2619" spans="2:12" s="5" customFormat="1" ht="12.75">
      <c r="B2619" s="8"/>
      <c r="D2619" s="9"/>
      <c r="L2619" s="16"/>
    </row>
    <row r="2620" spans="2:12" s="5" customFormat="1" ht="12.75">
      <c r="B2620" s="8"/>
      <c r="D2620" s="9"/>
      <c r="L2620" s="16"/>
    </row>
    <row r="2621" spans="2:12" s="5" customFormat="1" ht="12.75">
      <c r="B2621" s="8"/>
      <c r="D2621" s="9"/>
      <c r="L2621" s="16"/>
    </row>
    <row r="2622" spans="2:12" s="5" customFormat="1" ht="12.75">
      <c r="B2622" s="8"/>
      <c r="D2622" s="9"/>
      <c r="L2622" s="16"/>
    </row>
    <row r="2623" spans="2:12" s="5" customFormat="1" ht="12.75">
      <c r="B2623" s="8"/>
      <c r="D2623" s="9"/>
      <c r="L2623" s="16"/>
    </row>
    <row r="2624" spans="2:12" s="5" customFormat="1" ht="12.75">
      <c r="B2624" s="8"/>
      <c r="D2624" s="9"/>
      <c r="L2624" s="16"/>
    </row>
    <row r="2625" spans="2:12" s="5" customFormat="1" ht="12.75">
      <c r="B2625" s="8"/>
      <c r="D2625" s="9"/>
      <c r="L2625" s="16"/>
    </row>
    <row r="2626" spans="2:12" s="5" customFormat="1" ht="12.75">
      <c r="B2626" s="8"/>
      <c r="D2626" s="9"/>
      <c r="L2626" s="16"/>
    </row>
    <row r="2627" spans="2:12" s="5" customFormat="1" ht="12.75">
      <c r="B2627" s="8"/>
      <c r="D2627" s="9"/>
      <c r="L2627" s="16"/>
    </row>
    <row r="2628" spans="2:12" s="5" customFormat="1" ht="12.75">
      <c r="B2628" s="8"/>
      <c r="D2628" s="9"/>
      <c r="L2628" s="16"/>
    </row>
    <row r="2629" spans="2:12" s="5" customFormat="1" ht="12.75">
      <c r="B2629" s="8"/>
      <c r="D2629" s="9"/>
      <c r="L2629" s="16"/>
    </row>
    <row r="2630" spans="2:12" s="5" customFormat="1" ht="12.75">
      <c r="B2630" s="8"/>
      <c r="D2630" s="9"/>
      <c r="L2630" s="16"/>
    </row>
    <row r="2631" spans="2:12" s="5" customFormat="1" ht="12.75">
      <c r="B2631" s="8"/>
      <c r="D2631" s="9"/>
      <c r="L2631" s="16"/>
    </row>
    <row r="2632" spans="2:12" s="5" customFormat="1" ht="12.75">
      <c r="B2632" s="8"/>
      <c r="D2632" s="9"/>
      <c r="L2632" s="16"/>
    </row>
    <row r="2633" spans="2:12" s="5" customFormat="1" ht="12.75">
      <c r="B2633" s="8"/>
      <c r="D2633" s="9"/>
      <c r="L2633" s="16"/>
    </row>
    <row r="2634" spans="2:12" s="5" customFormat="1" ht="12.75">
      <c r="B2634" s="8"/>
      <c r="D2634" s="9"/>
      <c r="L2634" s="16"/>
    </row>
    <row r="2635" spans="2:12" s="5" customFormat="1" ht="12.75">
      <c r="B2635" s="8"/>
      <c r="D2635" s="9"/>
      <c r="L2635" s="16"/>
    </row>
    <row r="2636" spans="2:12" s="5" customFormat="1" ht="12.75">
      <c r="B2636" s="8"/>
      <c r="D2636" s="9"/>
      <c r="L2636" s="16"/>
    </row>
    <row r="2637" spans="2:12" s="5" customFormat="1" ht="12.75">
      <c r="B2637" s="8"/>
      <c r="D2637" s="9"/>
      <c r="L2637" s="16"/>
    </row>
    <row r="2638" spans="2:12" s="5" customFormat="1" ht="12.75">
      <c r="B2638" s="8"/>
      <c r="D2638" s="9"/>
      <c r="L2638" s="16"/>
    </row>
    <row r="2639" spans="2:12" s="5" customFormat="1" ht="12.75">
      <c r="B2639" s="8"/>
      <c r="D2639" s="9"/>
      <c r="L2639" s="16"/>
    </row>
    <row r="2640" spans="2:12" s="5" customFormat="1" ht="12.75">
      <c r="B2640" s="8"/>
      <c r="D2640" s="9"/>
      <c r="L2640" s="16"/>
    </row>
    <row r="2641" spans="2:12" s="5" customFormat="1" ht="12.75">
      <c r="B2641" s="8"/>
      <c r="D2641" s="9"/>
      <c r="L2641" s="16"/>
    </row>
    <row r="2642" spans="2:12" s="5" customFormat="1" ht="12.75">
      <c r="B2642" s="8"/>
      <c r="D2642" s="9"/>
      <c r="L2642" s="16"/>
    </row>
    <row r="2643" spans="2:12" s="5" customFormat="1" ht="12.75">
      <c r="B2643" s="8"/>
      <c r="D2643" s="9"/>
      <c r="L2643" s="16"/>
    </row>
    <row r="2644" spans="2:12" s="5" customFormat="1" ht="12.75">
      <c r="B2644" s="8"/>
      <c r="D2644" s="9"/>
      <c r="L2644" s="16"/>
    </row>
    <row r="2645" spans="2:12" s="5" customFormat="1" ht="12.75">
      <c r="B2645" s="8"/>
      <c r="D2645" s="9"/>
      <c r="L2645" s="16"/>
    </row>
    <row r="2646" spans="2:12" s="5" customFormat="1" ht="12.75">
      <c r="B2646" s="8"/>
      <c r="D2646" s="9"/>
      <c r="L2646" s="16"/>
    </row>
    <row r="2647" spans="2:12" s="5" customFormat="1" ht="12.75">
      <c r="B2647" s="8"/>
      <c r="D2647" s="9"/>
      <c r="L2647" s="16"/>
    </row>
    <row r="2648" spans="2:12" s="5" customFormat="1" ht="12.75">
      <c r="B2648" s="8"/>
      <c r="D2648" s="9"/>
      <c r="L2648" s="16"/>
    </row>
    <row r="2649" spans="2:12" s="5" customFormat="1" ht="12.75">
      <c r="B2649" s="8"/>
      <c r="D2649" s="9"/>
      <c r="L2649" s="16"/>
    </row>
    <row r="2650" spans="2:12" s="5" customFormat="1" ht="12.75">
      <c r="B2650" s="8"/>
      <c r="D2650" s="9"/>
      <c r="L2650" s="16"/>
    </row>
    <row r="2651" spans="2:12" s="5" customFormat="1" ht="12.75">
      <c r="B2651" s="8"/>
      <c r="D2651" s="9"/>
      <c r="L2651" s="16"/>
    </row>
    <row r="2652" spans="2:12" s="5" customFormat="1" ht="12.75">
      <c r="B2652" s="8"/>
      <c r="D2652" s="9"/>
      <c r="L2652" s="16"/>
    </row>
    <row r="2653" spans="2:12" s="5" customFormat="1" ht="12.75">
      <c r="B2653" s="8"/>
      <c r="D2653" s="9"/>
      <c r="L2653" s="16"/>
    </row>
    <row r="2654" spans="2:12" s="5" customFormat="1" ht="12.75">
      <c r="B2654" s="8"/>
      <c r="D2654" s="9"/>
      <c r="L2654" s="16"/>
    </row>
    <row r="2655" spans="2:12" s="5" customFormat="1" ht="12.75">
      <c r="B2655" s="8"/>
      <c r="D2655" s="9"/>
      <c r="L2655" s="16"/>
    </row>
    <row r="2656" spans="2:12" s="5" customFormat="1" ht="12.75">
      <c r="B2656" s="8"/>
      <c r="D2656" s="9"/>
      <c r="L2656" s="16"/>
    </row>
    <row r="2657" spans="2:12" s="5" customFormat="1" ht="12.75">
      <c r="B2657" s="8"/>
      <c r="D2657" s="9"/>
      <c r="L2657" s="16"/>
    </row>
    <row r="2658" spans="2:12" s="5" customFormat="1" ht="12.75">
      <c r="B2658" s="8"/>
      <c r="D2658" s="9"/>
      <c r="L2658" s="16"/>
    </row>
    <row r="2659" spans="2:12" s="5" customFormat="1" ht="12.75">
      <c r="B2659" s="8"/>
      <c r="D2659" s="9"/>
      <c r="L2659" s="16"/>
    </row>
    <row r="2660" spans="2:12" s="5" customFormat="1" ht="12.75">
      <c r="B2660" s="8"/>
      <c r="D2660" s="9"/>
      <c r="L2660" s="16"/>
    </row>
    <row r="2661" spans="2:12" s="5" customFormat="1" ht="12.75">
      <c r="B2661" s="8"/>
      <c r="D2661" s="9"/>
      <c r="L2661" s="16"/>
    </row>
    <row r="2662" spans="2:12" s="5" customFormat="1" ht="12.75">
      <c r="B2662" s="8"/>
      <c r="D2662" s="9"/>
      <c r="L2662" s="16"/>
    </row>
    <row r="2663" spans="2:12" s="5" customFormat="1" ht="12.75">
      <c r="B2663" s="8"/>
      <c r="D2663" s="9"/>
      <c r="L2663" s="16"/>
    </row>
    <row r="2664" spans="2:12" s="5" customFormat="1" ht="12.75">
      <c r="B2664" s="8"/>
      <c r="D2664" s="9"/>
      <c r="L2664" s="16"/>
    </row>
    <row r="2665" spans="2:12" s="5" customFormat="1" ht="12.75">
      <c r="B2665" s="8"/>
      <c r="D2665" s="9"/>
      <c r="L2665" s="16"/>
    </row>
    <row r="2666" spans="2:12" s="5" customFormat="1" ht="12.75">
      <c r="B2666" s="8"/>
      <c r="D2666" s="9"/>
      <c r="L2666" s="16"/>
    </row>
    <row r="2667" spans="2:12" s="5" customFormat="1" ht="12.75">
      <c r="B2667" s="8"/>
      <c r="D2667" s="9"/>
      <c r="L2667" s="16"/>
    </row>
    <row r="2668" spans="2:12" s="5" customFormat="1" ht="12.75">
      <c r="B2668" s="8"/>
      <c r="D2668" s="9"/>
      <c r="L2668" s="16"/>
    </row>
    <row r="2669" spans="2:12" s="5" customFormat="1" ht="12.75">
      <c r="B2669" s="8"/>
      <c r="D2669" s="9"/>
      <c r="L2669" s="16"/>
    </row>
    <row r="2670" spans="2:12" s="5" customFormat="1" ht="12.75">
      <c r="B2670" s="8"/>
      <c r="D2670" s="9"/>
      <c r="L2670" s="16"/>
    </row>
    <row r="2671" spans="2:12" s="5" customFormat="1" ht="12.75">
      <c r="B2671" s="8"/>
      <c r="D2671" s="9"/>
      <c r="L2671" s="16"/>
    </row>
    <row r="2672" spans="2:12" s="5" customFormat="1" ht="12.75">
      <c r="B2672" s="8"/>
      <c r="D2672" s="9"/>
      <c r="L2672" s="16"/>
    </row>
    <row r="2673" spans="2:12" s="5" customFormat="1" ht="12.75">
      <c r="B2673" s="8"/>
      <c r="D2673" s="9"/>
      <c r="L2673" s="16"/>
    </row>
    <row r="2674" spans="2:12" s="5" customFormat="1" ht="12.75">
      <c r="B2674" s="8"/>
      <c r="D2674" s="9"/>
      <c r="L2674" s="16"/>
    </row>
    <row r="2675" spans="2:12" s="5" customFormat="1" ht="12.75">
      <c r="B2675" s="8"/>
      <c r="D2675" s="9"/>
      <c r="L2675" s="16"/>
    </row>
    <row r="2676" spans="2:12" s="5" customFormat="1" ht="12.75">
      <c r="B2676" s="8"/>
      <c r="D2676" s="9"/>
      <c r="L2676" s="16"/>
    </row>
    <row r="2677" spans="2:12" s="5" customFormat="1" ht="12.75">
      <c r="B2677" s="8"/>
      <c r="D2677" s="9"/>
      <c r="L2677" s="16"/>
    </row>
    <row r="2678" spans="2:12" s="5" customFormat="1" ht="12.75">
      <c r="B2678" s="8"/>
      <c r="D2678" s="9"/>
      <c r="L2678" s="16"/>
    </row>
    <row r="2679" spans="2:12" s="5" customFormat="1" ht="12.75">
      <c r="B2679" s="8"/>
      <c r="D2679" s="9"/>
      <c r="L2679" s="16"/>
    </row>
    <row r="2680" spans="2:12" s="5" customFormat="1" ht="12.75">
      <c r="B2680" s="8"/>
      <c r="D2680" s="9"/>
      <c r="L2680" s="16"/>
    </row>
    <row r="2681" spans="2:12" s="5" customFormat="1" ht="12.75">
      <c r="B2681" s="8"/>
      <c r="D2681" s="9"/>
      <c r="L2681" s="16"/>
    </row>
    <row r="2682" spans="2:12" s="5" customFormat="1" ht="12.75">
      <c r="B2682" s="8"/>
      <c r="D2682" s="9"/>
      <c r="L2682" s="16"/>
    </row>
    <row r="2683" spans="2:12" s="5" customFormat="1" ht="12.75">
      <c r="B2683" s="8"/>
      <c r="D2683" s="9"/>
      <c r="L2683" s="16"/>
    </row>
    <row r="2684" spans="2:12" s="5" customFormat="1" ht="12.75">
      <c r="B2684" s="8"/>
      <c r="D2684" s="9"/>
      <c r="L2684" s="16"/>
    </row>
    <row r="2685" spans="2:12" s="5" customFormat="1" ht="12.75">
      <c r="B2685" s="8"/>
      <c r="D2685" s="9"/>
      <c r="L2685" s="16"/>
    </row>
    <row r="2686" spans="2:12" s="5" customFormat="1" ht="12.75">
      <c r="B2686" s="8"/>
      <c r="D2686" s="9"/>
      <c r="L2686" s="16"/>
    </row>
    <row r="2687" spans="2:12" s="5" customFormat="1" ht="12.75">
      <c r="B2687" s="8"/>
      <c r="D2687" s="9"/>
      <c r="L2687" s="16"/>
    </row>
    <row r="2688" spans="2:12" s="5" customFormat="1" ht="12.75">
      <c r="B2688" s="8"/>
      <c r="D2688" s="9"/>
      <c r="L2688" s="16"/>
    </row>
    <row r="2689" spans="2:12" s="5" customFormat="1" ht="12.75">
      <c r="B2689" s="8"/>
      <c r="D2689" s="9"/>
      <c r="L2689" s="16"/>
    </row>
    <row r="2690" spans="2:12" s="5" customFormat="1" ht="12.75">
      <c r="B2690" s="8"/>
      <c r="D2690" s="9"/>
      <c r="L2690" s="16"/>
    </row>
    <row r="2691" spans="2:12" s="5" customFormat="1" ht="12.75">
      <c r="B2691" s="8"/>
      <c r="D2691" s="9"/>
      <c r="L2691" s="16"/>
    </row>
    <row r="2692" spans="2:12" s="5" customFormat="1" ht="12.75">
      <c r="B2692" s="8"/>
      <c r="D2692" s="9"/>
      <c r="L2692" s="16"/>
    </row>
    <row r="2693" spans="2:12" s="5" customFormat="1" ht="12.75">
      <c r="B2693" s="8"/>
      <c r="D2693" s="9"/>
      <c r="L2693" s="16"/>
    </row>
    <row r="2694" spans="2:12" s="5" customFormat="1" ht="12.75">
      <c r="B2694" s="8"/>
      <c r="D2694" s="9"/>
      <c r="L2694" s="16"/>
    </row>
    <row r="2695" spans="2:12" s="5" customFormat="1" ht="12.75">
      <c r="B2695" s="8"/>
      <c r="D2695" s="9"/>
      <c r="L2695" s="16"/>
    </row>
    <row r="2696" spans="2:12" s="5" customFormat="1" ht="12.75">
      <c r="B2696" s="8"/>
      <c r="D2696" s="9"/>
      <c r="L2696" s="16"/>
    </row>
    <row r="2697" spans="2:12" s="5" customFormat="1" ht="12.75">
      <c r="B2697" s="8"/>
      <c r="D2697" s="9"/>
      <c r="L2697" s="16"/>
    </row>
    <row r="2698" spans="2:12" s="5" customFormat="1" ht="12.75">
      <c r="B2698" s="8"/>
      <c r="D2698" s="9"/>
      <c r="L2698" s="16"/>
    </row>
    <row r="2699" spans="2:12" s="5" customFormat="1" ht="12.75">
      <c r="B2699" s="8"/>
      <c r="D2699" s="9"/>
      <c r="L2699" s="16"/>
    </row>
    <row r="2700" spans="2:12" s="5" customFormat="1" ht="12.75">
      <c r="B2700" s="8"/>
      <c r="D2700" s="9"/>
      <c r="L2700" s="16"/>
    </row>
    <row r="2701" spans="2:12" s="5" customFormat="1" ht="12.75">
      <c r="B2701" s="8"/>
      <c r="D2701" s="9"/>
      <c r="L2701" s="16"/>
    </row>
    <row r="2702" spans="2:12" s="5" customFormat="1" ht="12.75">
      <c r="B2702" s="8"/>
      <c r="D2702" s="9"/>
      <c r="L2702" s="16"/>
    </row>
    <row r="2703" spans="2:12" s="5" customFormat="1" ht="12.75">
      <c r="B2703" s="8"/>
      <c r="D2703" s="9"/>
      <c r="L2703" s="16"/>
    </row>
    <row r="2704" spans="2:12" s="5" customFormat="1" ht="12.75">
      <c r="B2704" s="8"/>
      <c r="D2704" s="9"/>
      <c r="L2704" s="16"/>
    </row>
    <row r="2705" spans="2:12" s="5" customFormat="1" ht="12.75">
      <c r="B2705" s="8"/>
      <c r="D2705" s="9"/>
      <c r="L2705" s="16"/>
    </row>
    <row r="2706" spans="2:12" s="5" customFormat="1" ht="12.75">
      <c r="B2706" s="8"/>
      <c r="D2706" s="9"/>
      <c r="L2706" s="16"/>
    </row>
    <row r="2707" spans="2:12" s="5" customFormat="1" ht="12.75">
      <c r="B2707" s="8"/>
      <c r="D2707" s="9"/>
      <c r="L2707" s="16"/>
    </row>
    <row r="2708" spans="2:12" s="5" customFormat="1" ht="12.75">
      <c r="B2708" s="8"/>
      <c r="D2708" s="9"/>
      <c r="L2708" s="16"/>
    </row>
    <row r="2709" spans="2:12" s="5" customFormat="1" ht="12.75">
      <c r="B2709" s="8"/>
      <c r="D2709" s="9"/>
      <c r="L2709" s="16"/>
    </row>
    <row r="2710" spans="2:12" s="5" customFormat="1" ht="12.75">
      <c r="B2710" s="8"/>
      <c r="D2710" s="9"/>
      <c r="L2710" s="16"/>
    </row>
    <row r="2711" spans="2:12" s="5" customFormat="1" ht="12.75">
      <c r="B2711" s="8"/>
      <c r="D2711" s="9"/>
      <c r="L2711" s="16"/>
    </row>
    <row r="2712" spans="2:12" s="5" customFormat="1" ht="12.75">
      <c r="B2712" s="8"/>
      <c r="D2712" s="9"/>
      <c r="L2712" s="16"/>
    </row>
    <row r="2713" spans="2:12" s="5" customFormat="1" ht="12.75">
      <c r="B2713" s="8"/>
      <c r="D2713" s="9"/>
      <c r="L2713" s="16"/>
    </row>
    <row r="2714" spans="2:12" s="5" customFormat="1" ht="12.75">
      <c r="B2714" s="8"/>
      <c r="D2714" s="9"/>
      <c r="L2714" s="16"/>
    </row>
    <row r="2715" spans="2:12" s="5" customFormat="1" ht="12.75">
      <c r="B2715" s="8"/>
      <c r="D2715" s="9"/>
      <c r="L2715" s="16"/>
    </row>
    <row r="2716" spans="2:12" s="5" customFormat="1" ht="12.75">
      <c r="B2716" s="8"/>
      <c r="D2716" s="9"/>
      <c r="L2716" s="16"/>
    </row>
    <row r="2717" spans="2:12" s="5" customFormat="1" ht="12.75">
      <c r="B2717" s="8"/>
      <c r="D2717" s="9"/>
      <c r="L2717" s="16"/>
    </row>
    <row r="2718" spans="2:12" s="5" customFormat="1" ht="12.75">
      <c r="B2718" s="8"/>
      <c r="D2718" s="9"/>
      <c r="L2718" s="16"/>
    </row>
    <row r="2719" spans="2:12" s="5" customFormat="1" ht="12.75">
      <c r="B2719" s="8"/>
      <c r="D2719" s="9"/>
      <c r="L2719" s="16"/>
    </row>
    <row r="2720" spans="2:12" s="5" customFormat="1" ht="12.75">
      <c r="B2720" s="8"/>
      <c r="D2720" s="9"/>
      <c r="L2720" s="16"/>
    </row>
    <row r="2721" spans="2:12" s="5" customFormat="1" ht="12.75">
      <c r="B2721" s="8"/>
      <c r="D2721" s="9"/>
      <c r="L2721" s="16"/>
    </row>
    <row r="2722" spans="2:12" s="5" customFormat="1" ht="12.75">
      <c r="B2722" s="8"/>
      <c r="D2722" s="9"/>
      <c r="L2722" s="16"/>
    </row>
    <row r="2723" spans="2:12" s="5" customFormat="1" ht="12.75">
      <c r="B2723" s="8"/>
      <c r="D2723" s="9"/>
      <c r="L2723" s="16"/>
    </row>
    <row r="2724" spans="2:12" s="5" customFormat="1" ht="12.75">
      <c r="B2724" s="8"/>
      <c r="D2724" s="9"/>
      <c r="L2724" s="16"/>
    </row>
    <row r="2725" spans="2:12" s="5" customFormat="1" ht="12.75">
      <c r="B2725" s="8"/>
      <c r="D2725" s="9"/>
      <c r="L2725" s="16"/>
    </row>
    <row r="2726" spans="2:12" s="5" customFormat="1" ht="12.75">
      <c r="B2726" s="8"/>
      <c r="D2726" s="9"/>
      <c r="L2726" s="16"/>
    </row>
    <row r="2727" spans="2:12" s="5" customFormat="1" ht="12.75">
      <c r="B2727" s="8"/>
      <c r="D2727" s="9"/>
      <c r="L2727" s="16"/>
    </row>
    <row r="2728" spans="2:12" s="5" customFormat="1" ht="12.75">
      <c r="B2728" s="8"/>
      <c r="D2728" s="9"/>
      <c r="L2728" s="16"/>
    </row>
    <row r="2729" spans="2:12" s="5" customFormat="1" ht="12.75">
      <c r="B2729" s="8"/>
      <c r="D2729" s="9"/>
      <c r="L2729" s="16"/>
    </row>
    <row r="2730" spans="2:12" s="5" customFormat="1" ht="12.75">
      <c r="B2730" s="8"/>
      <c r="D2730" s="9"/>
      <c r="L2730" s="16"/>
    </row>
    <row r="2731" spans="2:12" s="5" customFormat="1" ht="12.75">
      <c r="B2731" s="8"/>
      <c r="D2731" s="9"/>
      <c r="L2731" s="16"/>
    </row>
    <row r="2732" spans="2:12" s="5" customFormat="1" ht="12.75">
      <c r="B2732" s="8"/>
      <c r="D2732" s="9"/>
      <c r="L2732" s="16"/>
    </row>
    <row r="2733" spans="2:12" s="5" customFormat="1" ht="12.75">
      <c r="B2733" s="8"/>
      <c r="D2733" s="9"/>
      <c r="L2733" s="16"/>
    </row>
    <row r="2734" spans="2:12" s="5" customFormat="1" ht="12.75">
      <c r="B2734" s="8"/>
      <c r="D2734" s="9"/>
      <c r="L2734" s="16"/>
    </row>
    <row r="2735" spans="2:12" s="5" customFormat="1" ht="12.75">
      <c r="B2735" s="8"/>
      <c r="D2735" s="9"/>
      <c r="L2735" s="16"/>
    </row>
    <row r="2736" spans="2:12" s="5" customFormat="1" ht="12.75">
      <c r="B2736" s="8"/>
      <c r="D2736" s="9"/>
      <c r="L2736" s="16"/>
    </row>
    <row r="2737" spans="2:12" s="5" customFormat="1" ht="12.75">
      <c r="B2737" s="8"/>
      <c r="D2737" s="9"/>
      <c r="L2737" s="16"/>
    </row>
    <row r="2738" spans="2:12" s="5" customFormat="1" ht="12.75">
      <c r="B2738" s="8"/>
      <c r="D2738" s="9"/>
      <c r="L2738" s="16"/>
    </row>
    <row r="2739" spans="2:12" s="5" customFormat="1" ht="12.75">
      <c r="B2739" s="8"/>
      <c r="D2739" s="9"/>
      <c r="L2739" s="16"/>
    </row>
    <row r="2740" spans="2:12" s="5" customFormat="1" ht="12.75">
      <c r="B2740" s="8"/>
      <c r="D2740" s="9"/>
      <c r="L2740" s="16"/>
    </row>
    <row r="2741" spans="2:12" s="5" customFormat="1" ht="12.75">
      <c r="B2741" s="8"/>
      <c r="D2741" s="9"/>
      <c r="L2741" s="16"/>
    </row>
    <row r="2742" spans="2:12" s="5" customFormat="1" ht="12.75">
      <c r="B2742" s="8"/>
      <c r="D2742" s="9"/>
      <c r="L2742" s="16"/>
    </row>
    <row r="2743" spans="2:12" s="5" customFormat="1" ht="12.75">
      <c r="B2743" s="8"/>
      <c r="D2743" s="9"/>
      <c r="L2743" s="16"/>
    </row>
    <row r="2744" spans="2:12" s="5" customFormat="1" ht="12.75">
      <c r="B2744" s="8"/>
      <c r="D2744" s="9"/>
      <c r="L2744" s="16"/>
    </row>
    <row r="2745" spans="2:12" s="5" customFormat="1" ht="12.75">
      <c r="B2745" s="8"/>
      <c r="D2745" s="9"/>
      <c r="L2745" s="16"/>
    </row>
    <row r="2746" spans="2:12" s="5" customFormat="1" ht="12.75">
      <c r="B2746" s="8"/>
      <c r="D2746" s="9"/>
      <c r="L2746" s="16"/>
    </row>
    <row r="2747" spans="2:12" s="5" customFormat="1" ht="12.75">
      <c r="B2747" s="8"/>
      <c r="D2747" s="9"/>
      <c r="L2747" s="16"/>
    </row>
    <row r="2748" spans="2:12" s="5" customFormat="1" ht="12.75">
      <c r="B2748" s="8"/>
      <c r="D2748" s="9"/>
      <c r="L2748" s="16"/>
    </row>
    <row r="2749" spans="2:12" s="5" customFormat="1" ht="12.75">
      <c r="B2749" s="8"/>
      <c r="D2749" s="9"/>
      <c r="L2749" s="16"/>
    </row>
    <row r="2750" spans="2:12" s="5" customFormat="1" ht="12.75">
      <c r="B2750" s="8"/>
      <c r="D2750" s="9"/>
      <c r="L2750" s="16"/>
    </row>
    <row r="2751" spans="2:12" s="5" customFormat="1" ht="12.75">
      <c r="B2751" s="8"/>
      <c r="D2751" s="9"/>
      <c r="L2751" s="16"/>
    </row>
    <row r="2752" spans="2:12" s="5" customFormat="1" ht="12.75">
      <c r="B2752" s="8"/>
      <c r="D2752" s="9"/>
      <c r="L2752" s="16"/>
    </row>
    <row r="2753" spans="2:12" s="5" customFormat="1" ht="12.75">
      <c r="B2753" s="8"/>
      <c r="D2753" s="9"/>
      <c r="L2753" s="16"/>
    </row>
    <row r="2754" spans="2:12" s="5" customFormat="1" ht="12.75">
      <c r="B2754" s="8"/>
      <c r="D2754" s="9"/>
      <c r="L2754" s="16"/>
    </row>
    <row r="2755" spans="2:12" s="5" customFormat="1" ht="12.75">
      <c r="B2755" s="8"/>
      <c r="D2755" s="9"/>
      <c r="L2755" s="16"/>
    </row>
    <row r="2756" spans="2:12" s="5" customFormat="1" ht="12.75">
      <c r="B2756" s="8"/>
      <c r="D2756" s="9"/>
      <c r="L2756" s="16"/>
    </row>
    <row r="2757" spans="2:12" s="5" customFormat="1" ht="12.75">
      <c r="B2757" s="8"/>
      <c r="D2757" s="9"/>
      <c r="L2757" s="16"/>
    </row>
    <row r="2758" spans="2:12" s="5" customFormat="1" ht="12.75">
      <c r="B2758" s="8"/>
      <c r="D2758" s="9"/>
      <c r="L2758" s="16"/>
    </row>
    <row r="2759" spans="2:12" s="5" customFormat="1" ht="12.75">
      <c r="B2759" s="8"/>
      <c r="D2759" s="9"/>
      <c r="L2759" s="16"/>
    </row>
    <row r="2760" spans="2:12" s="5" customFormat="1" ht="12.75">
      <c r="B2760" s="8"/>
      <c r="D2760" s="9"/>
      <c r="L2760" s="16"/>
    </row>
    <row r="2761" spans="2:12" s="5" customFormat="1" ht="12.75">
      <c r="B2761" s="8"/>
      <c r="D2761" s="9"/>
      <c r="L2761" s="16"/>
    </row>
    <row r="2762" spans="2:12" s="5" customFormat="1" ht="12.75">
      <c r="B2762" s="8"/>
      <c r="D2762" s="9"/>
      <c r="L2762" s="16"/>
    </row>
    <row r="2763" spans="2:12" s="5" customFormat="1" ht="12.75">
      <c r="B2763" s="8"/>
      <c r="D2763" s="9"/>
      <c r="L2763" s="16"/>
    </row>
    <row r="2764" spans="2:12" s="5" customFormat="1" ht="12.75">
      <c r="B2764" s="8"/>
      <c r="D2764" s="9"/>
      <c r="L2764" s="16"/>
    </row>
    <row r="2765" spans="2:12" s="5" customFormat="1" ht="12.75">
      <c r="B2765" s="8"/>
      <c r="D2765" s="9"/>
      <c r="L2765" s="16"/>
    </row>
    <row r="2766" spans="2:12" s="5" customFormat="1" ht="12.75">
      <c r="B2766" s="8"/>
      <c r="D2766" s="9"/>
      <c r="L2766" s="16"/>
    </row>
    <row r="2767" spans="2:12" s="5" customFormat="1" ht="12.75">
      <c r="B2767" s="8"/>
      <c r="D2767" s="9"/>
      <c r="L2767" s="16"/>
    </row>
    <row r="2768" spans="2:12" s="5" customFormat="1" ht="12.75">
      <c r="B2768" s="8"/>
      <c r="D2768" s="9"/>
      <c r="L2768" s="16"/>
    </row>
    <row r="2769" spans="2:12" s="5" customFormat="1" ht="12.75">
      <c r="B2769" s="8"/>
      <c r="D2769" s="9"/>
      <c r="L2769" s="16"/>
    </row>
    <row r="2770" spans="2:12" s="5" customFormat="1" ht="12.75">
      <c r="B2770" s="8"/>
      <c r="D2770" s="9"/>
      <c r="L2770" s="16"/>
    </row>
    <row r="2771" spans="2:12" s="5" customFormat="1" ht="12.75">
      <c r="B2771" s="8"/>
      <c r="D2771" s="9"/>
      <c r="L2771" s="16"/>
    </row>
    <row r="2772" spans="2:12" s="5" customFormat="1" ht="12.75">
      <c r="B2772" s="8"/>
      <c r="D2772" s="9"/>
      <c r="L2772" s="16"/>
    </row>
    <row r="2773" spans="2:12" s="5" customFormat="1" ht="12.75">
      <c r="B2773" s="8"/>
      <c r="D2773" s="9"/>
      <c r="L2773" s="16"/>
    </row>
    <row r="2774" spans="2:12" s="5" customFormat="1" ht="12.75">
      <c r="B2774" s="8"/>
      <c r="D2774" s="9"/>
      <c r="L2774" s="16"/>
    </row>
    <row r="2775" spans="2:12" s="5" customFormat="1" ht="12.75">
      <c r="B2775" s="8"/>
      <c r="D2775" s="9"/>
      <c r="L2775" s="16"/>
    </row>
    <row r="2776" spans="2:12" s="5" customFormat="1" ht="12.75">
      <c r="B2776" s="8"/>
      <c r="D2776" s="9"/>
      <c r="L2776" s="16"/>
    </row>
    <row r="2777" spans="2:12" s="5" customFormat="1" ht="12.75">
      <c r="B2777" s="8"/>
      <c r="D2777" s="9"/>
      <c r="L2777" s="16"/>
    </row>
    <row r="2778" spans="2:12" s="5" customFormat="1" ht="12.75">
      <c r="B2778" s="8"/>
      <c r="D2778" s="9"/>
      <c r="L2778" s="16"/>
    </row>
    <row r="2779" spans="2:12" s="5" customFormat="1" ht="12.75">
      <c r="B2779" s="8"/>
      <c r="D2779" s="9"/>
      <c r="L2779" s="16"/>
    </row>
    <row r="2780" spans="2:12" s="5" customFormat="1" ht="12.75">
      <c r="B2780" s="8"/>
      <c r="D2780" s="9"/>
      <c r="L2780" s="16"/>
    </row>
    <row r="2781" spans="2:12" s="5" customFormat="1" ht="12.75">
      <c r="B2781" s="8"/>
      <c r="D2781" s="9"/>
      <c r="L2781" s="16"/>
    </row>
    <row r="2782" spans="2:12" s="5" customFormat="1" ht="12.75">
      <c r="B2782" s="8"/>
      <c r="D2782" s="9"/>
      <c r="L2782" s="16"/>
    </row>
    <row r="2783" spans="2:12" s="5" customFormat="1" ht="12.75">
      <c r="B2783" s="8"/>
      <c r="D2783" s="9"/>
      <c r="L2783" s="16"/>
    </row>
    <row r="2784" spans="2:12" s="5" customFormat="1" ht="12.75">
      <c r="B2784" s="8"/>
      <c r="D2784" s="9"/>
      <c r="L2784" s="16"/>
    </row>
    <row r="2785" spans="2:12" s="5" customFormat="1" ht="12.75">
      <c r="B2785" s="8"/>
      <c r="D2785" s="9"/>
      <c r="L2785" s="16"/>
    </row>
    <row r="2786" spans="2:12" s="5" customFormat="1" ht="12.75">
      <c r="B2786" s="8"/>
      <c r="D2786" s="9"/>
      <c r="L2786" s="16"/>
    </row>
    <row r="2787" spans="2:12" s="5" customFormat="1" ht="12.75">
      <c r="B2787" s="8"/>
      <c r="D2787" s="9"/>
      <c r="L2787" s="16"/>
    </row>
    <row r="2788" spans="2:12" s="5" customFormat="1" ht="12.75">
      <c r="B2788" s="8"/>
      <c r="D2788" s="9"/>
      <c r="L2788" s="16"/>
    </row>
    <row r="2789" spans="2:12" s="5" customFormat="1" ht="12.75">
      <c r="B2789" s="8"/>
      <c r="D2789" s="9"/>
      <c r="L2789" s="16"/>
    </row>
    <row r="2790" spans="2:12" s="5" customFormat="1" ht="12.75">
      <c r="B2790" s="8"/>
      <c r="D2790" s="9"/>
      <c r="L2790" s="16"/>
    </row>
    <row r="2791" spans="2:12" s="5" customFormat="1" ht="12.75">
      <c r="B2791" s="8"/>
      <c r="D2791" s="9"/>
      <c r="L2791" s="16"/>
    </row>
    <row r="2792" spans="2:12" s="5" customFormat="1" ht="12.75">
      <c r="B2792" s="8"/>
      <c r="D2792" s="9"/>
      <c r="L2792" s="16"/>
    </row>
    <row r="2793" spans="2:12" s="5" customFormat="1" ht="12.75">
      <c r="B2793" s="8"/>
      <c r="D2793" s="9"/>
      <c r="L2793" s="16"/>
    </row>
    <row r="2794" spans="2:12" s="5" customFormat="1" ht="12.75">
      <c r="B2794" s="8"/>
      <c r="D2794" s="9"/>
      <c r="L2794" s="16"/>
    </row>
    <row r="2795" spans="2:12" s="5" customFormat="1" ht="12.75">
      <c r="B2795" s="8"/>
      <c r="D2795" s="9"/>
      <c r="L2795" s="16"/>
    </row>
    <row r="2796" spans="2:12" s="5" customFormat="1" ht="12.75">
      <c r="B2796" s="8"/>
      <c r="D2796" s="9"/>
      <c r="L2796" s="16"/>
    </row>
    <row r="2797" spans="2:12" s="5" customFormat="1" ht="12.75">
      <c r="B2797" s="8"/>
      <c r="D2797" s="9"/>
      <c r="L2797" s="16"/>
    </row>
    <row r="2798" spans="2:12" s="5" customFormat="1" ht="12.75">
      <c r="B2798" s="8"/>
      <c r="D2798" s="9"/>
      <c r="L2798" s="16"/>
    </row>
    <row r="2799" spans="2:12" s="5" customFormat="1" ht="12.75">
      <c r="B2799" s="8"/>
      <c r="D2799" s="9"/>
      <c r="L2799" s="16"/>
    </row>
    <row r="2800" spans="2:12" s="5" customFormat="1" ht="12.75">
      <c r="B2800" s="8"/>
      <c r="D2800" s="9"/>
      <c r="L2800" s="16"/>
    </row>
    <row r="2801" spans="2:12" s="5" customFormat="1" ht="12.75">
      <c r="B2801" s="8"/>
      <c r="D2801" s="9"/>
      <c r="L2801" s="16"/>
    </row>
    <row r="2802" spans="2:12" s="5" customFormat="1" ht="12.75">
      <c r="B2802" s="8"/>
      <c r="D2802" s="9"/>
      <c r="L2802" s="16"/>
    </row>
    <row r="2803" spans="2:12" s="5" customFormat="1" ht="12.75">
      <c r="B2803" s="8"/>
      <c r="D2803" s="9"/>
      <c r="L2803" s="16"/>
    </row>
    <row r="2804" spans="2:12" s="5" customFormat="1" ht="12.75">
      <c r="B2804" s="8"/>
      <c r="D2804" s="9"/>
      <c r="L2804" s="16"/>
    </row>
    <row r="2805" spans="2:12" s="5" customFormat="1" ht="12.75">
      <c r="B2805" s="8"/>
      <c r="D2805" s="9"/>
      <c r="L2805" s="16"/>
    </row>
    <row r="2806" spans="2:12" s="5" customFormat="1" ht="12.75">
      <c r="B2806" s="8"/>
      <c r="D2806" s="9"/>
      <c r="L2806" s="16"/>
    </row>
    <row r="2807" spans="2:12" s="5" customFormat="1" ht="12.75">
      <c r="B2807" s="8"/>
      <c r="D2807" s="9"/>
      <c r="L2807" s="16"/>
    </row>
    <row r="2808" spans="2:12" s="5" customFormat="1" ht="12.75">
      <c r="B2808" s="8"/>
      <c r="D2808" s="9"/>
      <c r="L2808" s="16"/>
    </row>
    <row r="2809" spans="2:12" s="5" customFormat="1" ht="12.75">
      <c r="B2809" s="8"/>
      <c r="D2809" s="9"/>
      <c r="L2809" s="16"/>
    </row>
    <row r="2810" spans="2:12" s="5" customFormat="1" ht="12.75">
      <c r="B2810" s="8"/>
      <c r="D2810" s="9"/>
      <c r="L2810" s="16"/>
    </row>
    <row r="2811" spans="2:12" s="5" customFormat="1" ht="12.75">
      <c r="B2811" s="8"/>
      <c r="D2811" s="9"/>
      <c r="L2811" s="16"/>
    </row>
    <row r="2812" spans="2:12" s="5" customFormat="1" ht="12.75">
      <c r="B2812" s="8"/>
      <c r="D2812" s="9"/>
      <c r="L2812" s="16"/>
    </row>
    <row r="2813" spans="2:12" s="5" customFormat="1" ht="12.75">
      <c r="B2813" s="8"/>
      <c r="D2813" s="9"/>
      <c r="L2813" s="16"/>
    </row>
    <row r="2814" spans="2:12" s="5" customFormat="1" ht="12.75">
      <c r="B2814" s="8"/>
      <c r="D2814" s="9"/>
      <c r="L2814" s="16"/>
    </row>
    <row r="2815" spans="2:12" s="5" customFormat="1" ht="12.75">
      <c r="B2815" s="8"/>
      <c r="D2815" s="9"/>
      <c r="L2815" s="16"/>
    </row>
    <row r="2816" spans="2:12" s="5" customFormat="1" ht="12.75">
      <c r="B2816" s="8"/>
      <c r="D2816" s="9"/>
      <c r="L2816" s="16"/>
    </row>
    <row r="2817" spans="2:12" s="5" customFormat="1" ht="12.75">
      <c r="B2817" s="8"/>
      <c r="D2817" s="9"/>
      <c r="L2817" s="16"/>
    </row>
    <row r="2818" spans="2:12" s="5" customFormat="1" ht="12.75">
      <c r="B2818" s="8"/>
      <c r="D2818" s="9"/>
      <c r="L2818" s="16"/>
    </row>
    <row r="2819" spans="2:12" s="5" customFormat="1" ht="12.75">
      <c r="B2819" s="8"/>
      <c r="D2819" s="9"/>
      <c r="L2819" s="16"/>
    </row>
    <row r="2820" spans="2:12" s="5" customFormat="1" ht="12.75">
      <c r="B2820" s="8"/>
      <c r="D2820" s="9"/>
      <c r="L2820" s="16"/>
    </row>
    <row r="2821" spans="2:12" s="5" customFormat="1" ht="12.75">
      <c r="B2821" s="8"/>
      <c r="D2821" s="9"/>
      <c r="L2821" s="16"/>
    </row>
    <row r="2822" spans="2:12" s="5" customFormat="1" ht="12.75">
      <c r="B2822" s="8"/>
      <c r="D2822" s="9"/>
      <c r="L2822" s="16"/>
    </row>
    <row r="2823" spans="2:12" s="5" customFormat="1" ht="12.75">
      <c r="B2823" s="8"/>
      <c r="D2823" s="9"/>
      <c r="L2823" s="16"/>
    </row>
    <row r="2824" spans="2:12" s="5" customFormat="1" ht="12.75">
      <c r="B2824" s="8"/>
      <c r="D2824" s="9"/>
      <c r="L2824" s="16"/>
    </row>
    <row r="2825" spans="2:12" s="5" customFormat="1" ht="12.75">
      <c r="B2825" s="8"/>
      <c r="D2825" s="9"/>
      <c r="L2825" s="16"/>
    </row>
    <row r="2826" spans="2:12" s="5" customFormat="1" ht="12.75">
      <c r="B2826" s="8"/>
      <c r="D2826" s="9"/>
      <c r="L2826" s="16"/>
    </row>
    <row r="2827" spans="2:12" s="5" customFormat="1" ht="12.75">
      <c r="B2827" s="8"/>
      <c r="D2827" s="9"/>
      <c r="L2827" s="16"/>
    </row>
    <row r="2828" spans="2:12" s="5" customFormat="1" ht="12.75">
      <c r="B2828" s="8"/>
      <c r="D2828" s="9"/>
      <c r="L2828" s="16"/>
    </row>
    <row r="2829" spans="2:12" s="5" customFormat="1" ht="12.75">
      <c r="B2829" s="8"/>
      <c r="D2829" s="9"/>
      <c r="L2829" s="16"/>
    </row>
    <row r="2830" spans="2:12" s="5" customFormat="1" ht="12.75">
      <c r="B2830" s="8"/>
      <c r="D2830" s="9"/>
      <c r="L2830" s="16"/>
    </row>
    <row r="2831" spans="2:12" s="5" customFormat="1" ht="12.75">
      <c r="B2831" s="8"/>
      <c r="D2831" s="9"/>
      <c r="L2831" s="16"/>
    </row>
    <row r="2832" spans="2:12" s="5" customFormat="1" ht="12.75">
      <c r="B2832" s="8"/>
      <c r="D2832" s="9"/>
      <c r="L2832" s="16"/>
    </row>
    <row r="2833" spans="2:12" s="5" customFormat="1" ht="12.75">
      <c r="B2833" s="8"/>
      <c r="D2833" s="9"/>
      <c r="L2833" s="16"/>
    </row>
    <row r="2834" spans="2:12" s="5" customFormat="1" ht="12.75">
      <c r="B2834" s="8"/>
      <c r="D2834" s="9"/>
      <c r="L2834" s="16"/>
    </row>
    <row r="2835" spans="2:12" s="5" customFormat="1" ht="12.75">
      <c r="B2835" s="8"/>
      <c r="D2835" s="9"/>
      <c r="L2835" s="16"/>
    </row>
    <row r="2836" spans="2:12" s="5" customFormat="1" ht="12.75">
      <c r="B2836" s="8"/>
      <c r="D2836" s="9"/>
      <c r="L2836" s="16"/>
    </row>
    <row r="2837" spans="2:12" s="5" customFormat="1" ht="12.75">
      <c r="B2837" s="8"/>
      <c r="D2837" s="9"/>
      <c r="L2837" s="16"/>
    </row>
    <row r="2838" spans="2:12" s="5" customFormat="1" ht="12.75">
      <c r="B2838" s="8"/>
      <c r="D2838" s="9"/>
      <c r="L2838" s="16"/>
    </row>
    <row r="2839" spans="2:12" s="5" customFormat="1" ht="12.75">
      <c r="B2839" s="8"/>
      <c r="D2839" s="9"/>
      <c r="L2839" s="16"/>
    </row>
    <row r="2840" spans="2:12" s="5" customFormat="1" ht="12.75">
      <c r="B2840" s="8"/>
      <c r="D2840" s="9"/>
      <c r="L2840" s="16"/>
    </row>
    <row r="2841" spans="2:12" s="5" customFormat="1" ht="12.75">
      <c r="B2841" s="8"/>
      <c r="D2841" s="9"/>
      <c r="L2841" s="16"/>
    </row>
    <row r="2842" spans="2:12" s="5" customFormat="1" ht="12.75">
      <c r="B2842" s="8"/>
      <c r="D2842" s="9"/>
      <c r="L2842" s="16"/>
    </row>
    <row r="2843" spans="2:12" s="5" customFormat="1" ht="12.75">
      <c r="B2843" s="8"/>
      <c r="D2843" s="9"/>
      <c r="L2843" s="16"/>
    </row>
    <row r="2844" spans="2:12" s="5" customFormat="1" ht="12.75">
      <c r="B2844" s="8"/>
      <c r="D2844" s="9"/>
      <c r="L2844" s="16"/>
    </row>
    <row r="2845" spans="2:12" s="5" customFormat="1" ht="12.75">
      <c r="B2845" s="8"/>
      <c r="D2845" s="9"/>
      <c r="L2845" s="16"/>
    </row>
    <row r="2846" spans="2:12" s="5" customFormat="1" ht="12.75">
      <c r="B2846" s="8"/>
      <c r="D2846" s="9"/>
      <c r="L2846" s="16"/>
    </row>
    <row r="2847" spans="2:12" s="5" customFormat="1" ht="12.75">
      <c r="B2847" s="8"/>
      <c r="D2847" s="9"/>
      <c r="L2847" s="16"/>
    </row>
    <row r="2848" spans="2:12" s="5" customFormat="1" ht="12.75">
      <c r="B2848" s="8"/>
      <c r="D2848" s="9"/>
      <c r="L2848" s="16"/>
    </row>
    <row r="2849" spans="2:12" s="5" customFormat="1" ht="12.75">
      <c r="B2849" s="8"/>
      <c r="D2849" s="9"/>
      <c r="L2849" s="16"/>
    </row>
    <row r="2850" spans="2:12" s="5" customFormat="1" ht="12.75">
      <c r="B2850" s="8"/>
      <c r="D2850" s="9"/>
      <c r="L2850" s="16"/>
    </row>
    <row r="2851" spans="2:12" s="5" customFormat="1" ht="12.75">
      <c r="B2851" s="8"/>
      <c r="D2851" s="9"/>
      <c r="L2851" s="16"/>
    </row>
    <row r="2852" spans="2:12" s="5" customFormat="1" ht="12.75">
      <c r="B2852" s="8"/>
      <c r="D2852" s="9"/>
      <c r="L2852" s="16"/>
    </row>
    <row r="2853" spans="2:12" s="5" customFormat="1" ht="12.75">
      <c r="B2853" s="8"/>
      <c r="D2853" s="9"/>
      <c r="L2853" s="16"/>
    </row>
    <row r="2854" spans="2:12" s="5" customFormat="1" ht="12.75">
      <c r="B2854" s="8"/>
      <c r="D2854" s="9"/>
      <c r="L2854" s="16"/>
    </row>
    <row r="2855" spans="2:12" s="5" customFormat="1" ht="12.75">
      <c r="B2855" s="8"/>
      <c r="D2855" s="9"/>
      <c r="L2855" s="16"/>
    </row>
    <row r="2856" spans="2:12" s="5" customFormat="1" ht="12.75">
      <c r="B2856" s="8"/>
      <c r="D2856" s="9"/>
      <c r="L2856" s="16"/>
    </row>
    <row r="2857" spans="2:12" s="5" customFormat="1" ht="12.75">
      <c r="B2857" s="8"/>
      <c r="D2857" s="9"/>
      <c r="L2857" s="16"/>
    </row>
    <row r="2858" spans="2:12" s="5" customFormat="1" ht="12.75">
      <c r="B2858" s="8"/>
      <c r="D2858" s="9"/>
      <c r="L2858" s="16"/>
    </row>
    <row r="2859" spans="2:12" s="5" customFormat="1" ht="12.75">
      <c r="B2859" s="8"/>
      <c r="D2859" s="9"/>
      <c r="L2859" s="16"/>
    </row>
    <row r="2860" spans="2:12" s="5" customFormat="1" ht="12.75">
      <c r="B2860" s="8"/>
      <c r="D2860" s="9"/>
      <c r="L2860" s="16"/>
    </row>
    <row r="2861" spans="2:12" s="5" customFormat="1" ht="12.75">
      <c r="B2861" s="8"/>
      <c r="D2861" s="9"/>
      <c r="L2861" s="16"/>
    </row>
    <row r="2862" spans="2:12" s="5" customFormat="1" ht="12.75">
      <c r="B2862" s="8"/>
      <c r="D2862" s="9"/>
      <c r="L2862" s="16"/>
    </row>
    <row r="2863" spans="2:12" s="5" customFormat="1" ht="12.75">
      <c r="B2863" s="8"/>
      <c r="D2863" s="9"/>
      <c r="L2863" s="16"/>
    </row>
    <row r="2864" spans="2:12" s="5" customFormat="1" ht="12.75">
      <c r="B2864" s="8"/>
      <c r="D2864" s="9"/>
      <c r="L2864" s="16"/>
    </row>
    <row r="2865" spans="2:12" s="5" customFormat="1" ht="12.75">
      <c r="B2865" s="8"/>
      <c r="D2865" s="9"/>
      <c r="L2865" s="16"/>
    </row>
    <row r="2866" spans="2:12" s="5" customFormat="1" ht="12.75">
      <c r="B2866" s="8"/>
      <c r="D2866" s="9"/>
      <c r="L2866" s="16"/>
    </row>
    <row r="2867" spans="2:12" s="5" customFormat="1" ht="12.75">
      <c r="B2867" s="8"/>
      <c r="D2867" s="9"/>
      <c r="L2867" s="16"/>
    </row>
    <row r="2868" spans="2:12" s="5" customFormat="1" ht="12.75">
      <c r="B2868" s="8"/>
      <c r="D2868" s="9"/>
      <c r="L2868" s="16"/>
    </row>
    <row r="2869" spans="2:12" s="5" customFormat="1" ht="12.75">
      <c r="B2869" s="8"/>
      <c r="D2869" s="9"/>
      <c r="L2869" s="16"/>
    </row>
    <row r="2870" spans="2:12" s="5" customFormat="1" ht="12.75">
      <c r="B2870" s="8"/>
      <c r="D2870" s="9"/>
      <c r="L2870" s="16"/>
    </row>
    <row r="2871" spans="2:12" s="5" customFormat="1" ht="12.75">
      <c r="B2871" s="8"/>
      <c r="D2871" s="9"/>
      <c r="L2871" s="16"/>
    </row>
    <row r="2872" spans="2:12" s="5" customFormat="1" ht="12.75">
      <c r="B2872" s="8"/>
      <c r="D2872" s="9"/>
      <c r="L2872" s="16"/>
    </row>
    <row r="2873" spans="2:12" s="5" customFormat="1" ht="12.75">
      <c r="B2873" s="8"/>
      <c r="D2873" s="9"/>
      <c r="L2873" s="16"/>
    </row>
    <row r="2874" spans="2:12" s="5" customFormat="1" ht="12.75">
      <c r="B2874" s="8"/>
      <c r="D2874" s="9"/>
      <c r="L2874" s="16"/>
    </row>
    <row r="2875" spans="2:12" s="5" customFormat="1" ht="12.75">
      <c r="B2875" s="8"/>
      <c r="D2875" s="9"/>
      <c r="L2875" s="16"/>
    </row>
    <row r="2876" spans="2:12" s="5" customFormat="1" ht="12.75">
      <c r="B2876" s="8"/>
      <c r="D2876" s="9"/>
      <c r="L2876" s="16"/>
    </row>
    <row r="2877" spans="2:12" s="5" customFormat="1" ht="12.75">
      <c r="B2877" s="8"/>
      <c r="D2877" s="9"/>
      <c r="L2877" s="16"/>
    </row>
    <row r="2878" spans="2:12" s="5" customFormat="1" ht="12.75">
      <c r="B2878" s="8"/>
      <c r="D2878" s="9"/>
      <c r="L2878" s="16"/>
    </row>
    <row r="2879" spans="2:12" s="5" customFormat="1" ht="12.75">
      <c r="B2879" s="8"/>
      <c r="D2879" s="9"/>
      <c r="L2879" s="16"/>
    </row>
    <row r="2880" spans="2:12" s="5" customFormat="1" ht="12.75">
      <c r="B2880" s="8"/>
      <c r="D2880" s="9"/>
      <c r="L2880" s="16"/>
    </row>
    <row r="2881" spans="2:12" s="5" customFormat="1" ht="12.75">
      <c r="B2881" s="8"/>
      <c r="D2881" s="9"/>
      <c r="L2881" s="16"/>
    </row>
    <row r="2882" spans="2:12" s="5" customFormat="1" ht="12.75">
      <c r="B2882" s="8"/>
      <c r="D2882" s="9"/>
      <c r="L2882" s="16"/>
    </row>
    <row r="2883" spans="2:12" s="5" customFormat="1" ht="12.75">
      <c r="B2883" s="8"/>
      <c r="D2883" s="9"/>
      <c r="L2883" s="16"/>
    </row>
    <row r="2884" spans="2:12" s="5" customFormat="1" ht="12.75">
      <c r="B2884" s="8"/>
      <c r="D2884" s="9"/>
      <c r="L2884" s="16"/>
    </row>
    <row r="2885" spans="2:12" s="5" customFormat="1" ht="12.75">
      <c r="B2885" s="8"/>
      <c r="D2885" s="9"/>
      <c r="L2885" s="16"/>
    </row>
    <row r="2886" spans="2:12" s="5" customFormat="1" ht="12.75">
      <c r="B2886" s="8"/>
      <c r="D2886" s="9"/>
      <c r="L2886" s="16"/>
    </row>
    <row r="2887" spans="2:12" s="5" customFormat="1" ht="12.75">
      <c r="B2887" s="8"/>
      <c r="D2887" s="9"/>
      <c r="L2887" s="16"/>
    </row>
    <row r="2888" spans="2:12" s="5" customFormat="1" ht="12.75">
      <c r="B2888" s="8"/>
      <c r="D2888" s="9"/>
      <c r="L2888" s="16"/>
    </row>
    <row r="2889" spans="2:12" s="5" customFormat="1" ht="12.75">
      <c r="B2889" s="8"/>
      <c r="D2889" s="9"/>
      <c r="L2889" s="16"/>
    </row>
    <row r="2890" spans="2:12" s="5" customFormat="1" ht="12.75">
      <c r="B2890" s="8"/>
      <c r="D2890" s="9"/>
      <c r="L2890" s="16"/>
    </row>
    <row r="2891" spans="2:12" s="5" customFormat="1" ht="12.75">
      <c r="B2891" s="8"/>
      <c r="D2891" s="9"/>
      <c r="L2891" s="16"/>
    </row>
    <row r="2892" spans="2:12" s="5" customFormat="1" ht="12.75">
      <c r="B2892" s="8"/>
      <c r="D2892" s="9"/>
      <c r="L2892" s="16"/>
    </row>
    <row r="2893" spans="2:12" s="5" customFormat="1" ht="12.75">
      <c r="B2893" s="8"/>
      <c r="D2893" s="9"/>
      <c r="L2893" s="16"/>
    </row>
    <row r="2894" spans="2:12" s="5" customFormat="1" ht="12.75">
      <c r="B2894" s="8"/>
      <c r="D2894" s="9"/>
      <c r="L2894" s="16"/>
    </row>
    <row r="2895" spans="2:12" s="5" customFormat="1" ht="12.75">
      <c r="B2895" s="8"/>
      <c r="D2895" s="9"/>
      <c r="L2895" s="16"/>
    </row>
    <row r="2896" spans="2:12" s="5" customFormat="1" ht="12.75">
      <c r="B2896" s="8"/>
      <c r="D2896" s="9"/>
      <c r="L2896" s="16"/>
    </row>
    <row r="2897" spans="2:12" s="5" customFormat="1" ht="12.75">
      <c r="B2897" s="8"/>
      <c r="D2897" s="9"/>
      <c r="L2897" s="16"/>
    </row>
    <row r="2898" spans="2:12" s="5" customFormat="1" ht="12.75">
      <c r="B2898" s="8"/>
      <c r="D2898" s="9"/>
      <c r="L2898" s="16"/>
    </row>
    <row r="2899" spans="2:12" s="5" customFormat="1" ht="12.75">
      <c r="B2899" s="8"/>
      <c r="D2899" s="9"/>
      <c r="L2899" s="16"/>
    </row>
    <row r="2900" spans="2:12" s="5" customFormat="1" ht="12.75">
      <c r="B2900" s="8"/>
      <c r="D2900" s="9"/>
      <c r="L2900" s="16"/>
    </row>
    <row r="2901" spans="2:12" s="5" customFormat="1" ht="12.75">
      <c r="B2901" s="8"/>
      <c r="D2901" s="9"/>
      <c r="L2901" s="16"/>
    </row>
    <row r="2902" spans="2:12" s="5" customFormat="1" ht="12.75">
      <c r="B2902" s="8"/>
      <c r="D2902" s="9"/>
      <c r="L2902" s="16"/>
    </row>
    <row r="2903" spans="2:12" s="5" customFormat="1" ht="12.75">
      <c r="B2903" s="8"/>
      <c r="D2903" s="9"/>
      <c r="L2903" s="16"/>
    </row>
    <row r="2904" spans="2:12" s="5" customFormat="1" ht="12.75">
      <c r="B2904" s="8"/>
      <c r="D2904" s="9"/>
      <c r="L2904" s="16"/>
    </row>
    <row r="2905" spans="2:12" s="5" customFormat="1" ht="12.75">
      <c r="B2905" s="8"/>
      <c r="D2905" s="9"/>
      <c r="L2905" s="16"/>
    </row>
    <row r="2906" spans="2:12" s="5" customFormat="1" ht="12.75">
      <c r="B2906" s="8"/>
      <c r="D2906" s="9"/>
      <c r="L2906" s="16"/>
    </row>
    <row r="2907" spans="2:12" s="5" customFormat="1" ht="12.75">
      <c r="B2907" s="8"/>
      <c r="D2907" s="9"/>
      <c r="L2907" s="16"/>
    </row>
    <row r="2908" spans="2:12" s="5" customFormat="1" ht="12.75">
      <c r="B2908" s="8"/>
      <c r="D2908" s="9"/>
      <c r="L2908" s="16"/>
    </row>
    <row r="2909" spans="2:12" s="5" customFormat="1" ht="12.75">
      <c r="B2909" s="8"/>
      <c r="D2909" s="9"/>
      <c r="L2909" s="16"/>
    </row>
    <row r="2910" spans="2:12" s="5" customFormat="1" ht="12.75">
      <c r="B2910" s="8"/>
      <c r="D2910" s="9"/>
      <c r="L2910" s="16"/>
    </row>
    <row r="2911" spans="2:12" s="5" customFormat="1" ht="12.75">
      <c r="B2911" s="8"/>
      <c r="D2911" s="9"/>
      <c r="L2911" s="16"/>
    </row>
    <row r="2912" spans="2:12" s="5" customFormat="1" ht="12.75">
      <c r="B2912" s="8"/>
      <c r="D2912" s="9"/>
      <c r="L2912" s="16"/>
    </row>
    <row r="2913" spans="2:12" s="5" customFormat="1" ht="12.75">
      <c r="B2913" s="8"/>
      <c r="D2913" s="9"/>
      <c r="L2913" s="16"/>
    </row>
    <row r="2914" spans="2:12" s="5" customFormat="1" ht="12.75">
      <c r="B2914" s="8"/>
      <c r="D2914" s="9"/>
      <c r="L2914" s="16"/>
    </row>
    <row r="2915" spans="2:12" s="5" customFormat="1" ht="12.75">
      <c r="B2915" s="8"/>
      <c r="D2915" s="9"/>
      <c r="L2915" s="16"/>
    </row>
    <row r="2916" spans="2:12" s="5" customFormat="1" ht="12.75">
      <c r="B2916" s="8"/>
      <c r="D2916" s="9"/>
      <c r="L2916" s="16"/>
    </row>
    <row r="2917" spans="2:12" s="5" customFormat="1" ht="12.75">
      <c r="B2917" s="8"/>
      <c r="D2917" s="9"/>
      <c r="L2917" s="16"/>
    </row>
    <row r="2918" spans="2:12" s="5" customFormat="1" ht="12.75">
      <c r="B2918" s="8"/>
      <c r="D2918" s="9"/>
      <c r="L2918" s="16"/>
    </row>
    <row r="2919" spans="2:12" s="5" customFormat="1" ht="12.75">
      <c r="B2919" s="8"/>
      <c r="D2919" s="9"/>
      <c r="L2919" s="16"/>
    </row>
    <row r="2920" spans="2:12" s="5" customFormat="1" ht="12.75">
      <c r="B2920" s="8"/>
      <c r="D2920" s="9"/>
      <c r="L2920" s="16"/>
    </row>
    <row r="2921" spans="2:12" s="5" customFormat="1" ht="12.75">
      <c r="B2921" s="8"/>
      <c r="D2921" s="9"/>
      <c r="L2921" s="16"/>
    </row>
    <row r="2922" spans="2:12" s="5" customFormat="1" ht="12.75">
      <c r="B2922" s="8"/>
      <c r="D2922" s="9"/>
      <c r="L2922" s="16"/>
    </row>
    <row r="2923" spans="2:12" s="5" customFormat="1" ht="12.75">
      <c r="B2923" s="8"/>
      <c r="D2923" s="9"/>
      <c r="L2923" s="16"/>
    </row>
    <row r="2924" spans="2:12" s="5" customFormat="1" ht="12.75">
      <c r="B2924" s="8"/>
      <c r="D2924" s="9"/>
      <c r="L2924" s="16"/>
    </row>
    <row r="2925" spans="2:12" s="5" customFormat="1" ht="12.75">
      <c r="B2925" s="8"/>
      <c r="D2925" s="9"/>
      <c r="L2925" s="16"/>
    </row>
    <row r="2926" spans="2:12" s="5" customFormat="1" ht="12.75">
      <c r="B2926" s="8"/>
      <c r="D2926" s="9"/>
      <c r="L2926" s="16"/>
    </row>
    <row r="2927" spans="2:12" s="5" customFormat="1" ht="12.75">
      <c r="B2927" s="8"/>
      <c r="D2927" s="9"/>
      <c r="L2927" s="16"/>
    </row>
    <row r="2928" spans="2:12" s="5" customFormat="1" ht="12.75">
      <c r="B2928" s="8"/>
      <c r="D2928" s="9"/>
      <c r="L2928" s="16"/>
    </row>
    <row r="2929" spans="2:12" s="5" customFormat="1" ht="12.75">
      <c r="B2929" s="8"/>
      <c r="D2929" s="9"/>
      <c r="L2929" s="16"/>
    </row>
    <row r="2930" spans="2:12" s="5" customFormat="1" ht="12.75">
      <c r="B2930" s="8"/>
      <c r="D2930" s="9"/>
      <c r="L2930" s="16"/>
    </row>
    <row r="2931" spans="2:12" s="5" customFormat="1" ht="12.75">
      <c r="B2931" s="8"/>
      <c r="D2931" s="9"/>
      <c r="L2931" s="16"/>
    </row>
    <row r="2932" spans="2:12" s="5" customFormat="1" ht="12.75">
      <c r="B2932" s="8"/>
      <c r="D2932" s="9"/>
      <c r="L2932" s="16"/>
    </row>
    <row r="2933" spans="2:12" s="5" customFormat="1" ht="12.75">
      <c r="B2933" s="8"/>
      <c r="D2933" s="9"/>
      <c r="L2933" s="16"/>
    </row>
    <row r="2934" spans="2:12" s="5" customFormat="1" ht="12.75">
      <c r="B2934" s="8"/>
      <c r="D2934" s="9"/>
      <c r="L2934" s="16"/>
    </row>
    <row r="2935" spans="2:12" s="5" customFormat="1" ht="12.75">
      <c r="B2935" s="8"/>
      <c r="D2935" s="9"/>
      <c r="L2935" s="16"/>
    </row>
    <row r="2936" spans="2:12" s="5" customFormat="1" ht="12.75">
      <c r="B2936" s="8"/>
      <c r="D2936" s="9"/>
      <c r="L2936" s="16"/>
    </row>
    <row r="2937" spans="2:12" s="5" customFormat="1" ht="12.75">
      <c r="B2937" s="8"/>
      <c r="D2937" s="9"/>
      <c r="L2937" s="16"/>
    </row>
    <row r="2938" spans="2:12" s="5" customFormat="1" ht="12.75">
      <c r="B2938" s="8"/>
      <c r="D2938" s="9"/>
      <c r="L2938" s="16"/>
    </row>
    <row r="2939" spans="2:12" s="5" customFormat="1" ht="12.75">
      <c r="B2939" s="8"/>
      <c r="D2939" s="9"/>
      <c r="L2939" s="16"/>
    </row>
    <row r="2940" spans="2:12" s="5" customFormat="1" ht="12.75">
      <c r="B2940" s="8"/>
      <c r="D2940" s="9"/>
      <c r="L2940" s="16"/>
    </row>
    <row r="2941" spans="2:12" s="5" customFormat="1" ht="12.75">
      <c r="B2941" s="8"/>
      <c r="D2941" s="9"/>
      <c r="L2941" s="16"/>
    </row>
    <row r="2942" spans="2:12" s="5" customFormat="1" ht="12.75">
      <c r="B2942" s="8"/>
      <c r="D2942" s="9"/>
      <c r="L2942" s="16"/>
    </row>
    <row r="2943" spans="2:12" s="5" customFormat="1" ht="12.75">
      <c r="B2943" s="8"/>
      <c r="D2943" s="9"/>
      <c r="L2943" s="16"/>
    </row>
    <row r="2944" spans="2:12" s="5" customFormat="1" ht="12.75">
      <c r="B2944" s="8"/>
      <c r="D2944" s="9"/>
      <c r="L2944" s="16"/>
    </row>
    <row r="2945" spans="2:12" s="5" customFormat="1" ht="12.75">
      <c r="B2945" s="8"/>
      <c r="D2945" s="9"/>
      <c r="L2945" s="16"/>
    </row>
    <row r="2946" spans="2:12" s="5" customFormat="1" ht="12.75">
      <c r="B2946" s="8"/>
      <c r="D2946" s="9"/>
      <c r="L2946" s="16"/>
    </row>
    <row r="2947" spans="2:12" s="5" customFormat="1" ht="12.75">
      <c r="B2947" s="8"/>
      <c r="D2947" s="9"/>
      <c r="L2947" s="16"/>
    </row>
    <row r="2948" spans="2:12" s="5" customFormat="1" ht="12.75">
      <c r="B2948" s="8"/>
      <c r="D2948" s="9"/>
      <c r="L2948" s="16"/>
    </row>
    <row r="2949" spans="2:12" s="5" customFormat="1" ht="12.75">
      <c r="B2949" s="8"/>
      <c r="D2949" s="9"/>
      <c r="L2949" s="16"/>
    </row>
    <row r="2950" spans="2:12" s="5" customFormat="1" ht="12.75">
      <c r="B2950" s="8"/>
      <c r="D2950" s="9"/>
      <c r="L2950" s="16"/>
    </row>
    <row r="2951" spans="2:12" s="5" customFormat="1" ht="12.75">
      <c r="B2951" s="8"/>
      <c r="D2951" s="9"/>
      <c r="L2951" s="16"/>
    </row>
    <row r="2952" spans="2:12" s="5" customFormat="1" ht="12.75">
      <c r="B2952" s="8"/>
      <c r="D2952" s="9"/>
      <c r="L2952" s="16"/>
    </row>
    <row r="2953" spans="2:12" s="5" customFormat="1" ht="12.75">
      <c r="B2953" s="8"/>
      <c r="D2953" s="9"/>
      <c r="L2953" s="16"/>
    </row>
    <row r="2954" spans="2:12" s="5" customFormat="1" ht="12.75">
      <c r="B2954" s="8"/>
      <c r="D2954" s="9"/>
      <c r="L2954" s="16"/>
    </row>
    <row r="2955" spans="2:12" s="5" customFormat="1" ht="12.75">
      <c r="B2955" s="8"/>
      <c r="D2955" s="9"/>
      <c r="L2955" s="16"/>
    </row>
    <row r="2956" spans="2:12" s="5" customFormat="1" ht="12.75">
      <c r="B2956" s="8"/>
      <c r="D2956" s="9"/>
      <c r="L2956" s="16"/>
    </row>
    <row r="2957" spans="2:12" s="5" customFormat="1" ht="12.75">
      <c r="B2957" s="8"/>
      <c r="D2957" s="9"/>
      <c r="L2957" s="16"/>
    </row>
    <row r="2958" spans="2:12" s="5" customFormat="1" ht="12.75">
      <c r="B2958" s="8"/>
      <c r="D2958" s="9"/>
      <c r="L2958" s="16"/>
    </row>
    <row r="2959" spans="2:12" s="5" customFormat="1" ht="12.75">
      <c r="B2959" s="8"/>
      <c r="D2959" s="9"/>
      <c r="L2959" s="16"/>
    </row>
    <row r="2960" spans="2:12" s="5" customFormat="1" ht="12.75">
      <c r="B2960" s="8"/>
      <c r="D2960" s="9"/>
      <c r="L2960" s="16"/>
    </row>
    <row r="2961" spans="2:12" s="5" customFormat="1" ht="12.75">
      <c r="B2961" s="8"/>
      <c r="D2961" s="9"/>
      <c r="L2961" s="16"/>
    </row>
    <row r="2962" spans="2:12" s="5" customFormat="1" ht="12.75">
      <c r="B2962" s="8"/>
      <c r="D2962" s="9"/>
      <c r="L2962" s="16"/>
    </row>
    <row r="2963" spans="2:12" s="5" customFormat="1" ht="12.75">
      <c r="B2963" s="8"/>
      <c r="D2963" s="9"/>
      <c r="L2963" s="16"/>
    </row>
    <row r="2964" spans="2:12" s="5" customFormat="1" ht="12.75">
      <c r="B2964" s="8"/>
      <c r="D2964" s="9"/>
      <c r="L2964" s="16"/>
    </row>
    <row r="2965" spans="2:12" s="5" customFormat="1" ht="12.75">
      <c r="B2965" s="8"/>
      <c r="D2965" s="9"/>
      <c r="L2965" s="16"/>
    </row>
    <row r="2966" spans="2:12" s="5" customFormat="1" ht="12.75">
      <c r="B2966" s="8"/>
      <c r="D2966" s="9"/>
      <c r="L2966" s="16"/>
    </row>
    <row r="2967" spans="2:12" s="5" customFormat="1" ht="12.75">
      <c r="B2967" s="8"/>
      <c r="D2967" s="9"/>
      <c r="L2967" s="16"/>
    </row>
    <row r="2968" spans="2:12" s="5" customFormat="1" ht="12.75">
      <c r="B2968" s="8"/>
      <c r="D2968" s="9"/>
      <c r="L2968" s="16"/>
    </row>
    <row r="2969" spans="2:12" s="5" customFormat="1" ht="12.75">
      <c r="B2969" s="8"/>
      <c r="D2969" s="9"/>
      <c r="L2969" s="16"/>
    </row>
    <row r="2970" spans="2:12" s="5" customFormat="1" ht="12.75">
      <c r="B2970" s="8"/>
      <c r="D2970" s="9"/>
      <c r="L2970" s="16"/>
    </row>
    <row r="2971" spans="2:12" s="5" customFormat="1" ht="12.75">
      <c r="B2971" s="8"/>
      <c r="D2971" s="9"/>
      <c r="L2971" s="16"/>
    </row>
    <row r="2972" spans="2:12" s="5" customFormat="1" ht="12.75">
      <c r="B2972" s="8"/>
      <c r="D2972" s="9"/>
      <c r="L2972" s="16"/>
    </row>
    <row r="2973" spans="2:12" s="5" customFormat="1" ht="12.75">
      <c r="B2973" s="8"/>
      <c r="D2973" s="9"/>
      <c r="L2973" s="16"/>
    </row>
    <row r="2974" spans="2:12" s="5" customFormat="1" ht="12.75">
      <c r="B2974" s="8"/>
      <c r="D2974" s="9"/>
      <c r="L2974" s="16"/>
    </row>
    <row r="2975" spans="2:12" s="5" customFormat="1" ht="12.75">
      <c r="B2975" s="8"/>
      <c r="D2975" s="9"/>
      <c r="L2975" s="16"/>
    </row>
    <row r="2976" spans="2:12" s="5" customFormat="1" ht="12.75">
      <c r="B2976" s="8"/>
      <c r="D2976" s="9"/>
      <c r="L2976" s="16"/>
    </row>
    <row r="2977" spans="2:12" s="5" customFormat="1" ht="12.75">
      <c r="B2977" s="8"/>
      <c r="D2977" s="9"/>
      <c r="L2977" s="16"/>
    </row>
    <row r="2978" spans="2:12" s="5" customFormat="1" ht="12.75">
      <c r="B2978" s="8"/>
      <c r="D2978" s="9"/>
      <c r="L2978" s="16"/>
    </row>
    <row r="2979" spans="2:12" s="5" customFormat="1" ht="12.75">
      <c r="B2979" s="8"/>
      <c r="D2979" s="9"/>
      <c r="L2979" s="16"/>
    </row>
    <row r="2980" spans="2:12" s="5" customFormat="1" ht="12.75">
      <c r="B2980" s="8"/>
      <c r="D2980" s="9"/>
      <c r="L2980" s="16"/>
    </row>
    <row r="2981" spans="2:12" s="5" customFormat="1" ht="12.75">
      <c r="B2981" s="8"/>
      <c r="D2981" s="9"/>
      <c r="L2981" s="16"/>
    </row>
    <row r="2982" spans="2:12" s="5" customFormat="1" ht="12.75">
      <c r="B2982" s="8"/>
      <c r="D2982" s="9"/>
      <c r="L2982" s="16"/>
    </row>
    <row r="2983" spans="2:12" s="5" customFormat="1" ht="12.75">
      <c r="B2983" s="8"/>
      <c r="D2983" s="9"/>
      <c r="L2983" s="16"/>
    </row>
    <row r="2984" spans="2:12" s="5" customFormat="1" ht="12.75">
      <c r="B2984" s="8"/>
      <c r="D2984" s="9"/>
      <c r="L2984" s="16"/>
    </row>
    <row r="2985" spans="2:12" s="5" customFormat="1" ht="12.75">
      <c r="B2985" s="8"/>
      <c r="D2985" s="9"/>
      <c r="L2985" s="16"/>
    </row>
    <row r="2986" spans="2:12" s="5" customFormat="1" ht="12.75">
      <c r="B2986" s="8"/>
      <c r="D2986" s="9"/>
      <c r="L2986" s="16"/>
    </row>
    <row r="2987" spans="2:12" s="5" customFormat="1" ht="12.75">
      <c r="B2987" s="8"/>
      <c r="D2987" s="9"/>
      <c r="L2987" s="16"/>
    </row>
    <row r="2988" spans="2:12" s="5" customFormat="1" ht="12.75">
      <c r="B2988" s="8"/>
      <c r="D2988" s="9"/>
      <c r="L2988" s="16"/>
    </row>
    <row r="2989" spans="2:12" s="5" customFormat="1" ht="12.75">
      <c r="B2989" s="8"/>
      <c r="D2989" s="9"/>
      <c r="L2989" s="16"/>
    </row>
    <row r="2990" spans="2:12" s="5" customFormat="1" ht="12.75">
      <c r="B2990" s="8"/>
      <c r="D2990" s="9"/>
      <c r="L2990" s="16"/>
    </row>
    <row r="2991" spans="2:12" s="5" customFormat="1" ht="12.75">
      <c r="B2991" s="8"/>
      <c r="D2991" s="9"/>
      <c r="L2991" s="16"/>
    </row>
    <row r="2992" spans="2:12" s="5" customFormat="1" ht="12.75">
      <c r="B2992" s="8"/>
      <c r="D2992" s="9"/>
      <c r="L2992" s="16"/>
    </row>
    <row r="2993" spans="2:12" s="5" customFormat="1" ht="12.75">
      <c r="B2993" s="8"/>
      <c r="D2993" s="9"/>
      <c r="L2993" s="16"/>
    </row>
    <row r="2994" spans="2:12" s="5" customFormat="1" ht="12.75">
      <c r="B2994" s="8"/>
      <c r="D2994" s="9"/>
      <c r="L2994" s="16"/>
    </row>
    <row r="2995" spans="2:12" s="5" customFormat="1" ht="12.75">
      <c r="B2995" s="8"/>
      <c r="D2995" s="9"/>
      <c r="L2995" s="16"/>
    </row>
    <row r="2996" spans="2:12" s="5" customFormat="1" ht="12.75">
      <c r="B2996" s="8"/>
      <c r="D2996" s="9"/>
      <c r="L2996" s="16"/>
    </row>
    <row r="2997" spans="2:12" s="5" customFormat="1" ht="12.75">
      <c r="B2997" s="8"/>
      <c r="D2997" s="9"/>
      <c r="L2997" s="16"/>
    </row>
    <row r="2998" spans="2:12" s="5" customFormat="1" ht="12.75">
      <c r="B2998" s="8"/>
      <c r="D2998" s="9"/>
      <c r="L2998" s="16"/>
    </row>
    <row r="2999" spans="2:12" s="5" customFormat="1" ht="12.75">
      <c r="B2999" s="8"/>
      <c r="D2999" s="9"/>
      <c r="L2999" s="16"/>
    </row>
    <row r="3000" spans="2:12" s="5" customFormat="1" ht="12.75">
      <c r="B3000" s="8"/>
      <c r="D3000" s="9"/>
      <c r="L3000" s="16"/>
    </row>
    <row r="3001" spans="2:12" s="5" customFormat="1" ht="12.75">
      <c r="B3001" s="8"/>
      <c r="D3001" s="9"/>
      <c r="L3001" s="16"/>
    </row>
    <row r="3002" spans="2:12" s="5" customFormat="1" ht="12.75">
      <c r="B3002" s="8"/>
      <c r="D3002" s="9"/>
      <c r="L3002" s="16"/>
    </row>
    <row r="3003" spans="2:12" s="5" customFormat="1" ht="12.75">
      <c r="B3003" s="8"/>
      <c r="D3003" s="9"/>
      <c r="L3003" s="16"/>
    </row>
    <row r="3004" spans="2:12" s="5" customFormat="1" ht="12.75">
      <c r="B3004" s="8"/>
      <c r="D3004" s="9"/>
      <c r="L3004" s="16"/>
    </row>
    <row r="3005" spans="2:12" s="5" customFormat="1" ht="12.75">
      <c r="B3005" s="8"/>
      <c r="D3005" s="9"/>
      <c r="L3005" s="16"/>
    </row>
    <row r="3006" spans="2:12" s="5" customFormat="1" ht="12.75">
      <c r="B3006" s="8"/>
      <c r="D3006" s="9"/>
      <c r="L3006" s="16"/>
    </row>
    <row r="3007" spans="2:12" s="5" customFormat="1" ht="12.75">
      <c r="B3007" s="8"/>
      <c r="D3007" s="9"/>
      <c r="L3007" s="16"/>
    </row>
    <row r="3008" spans="2:12" s="5" customFormat="1" ht="12.75">
      <c r="B3008" s="8"/>
      <c r="D3008" s="9"/>
      <c r="L3008" s="16"/>
    </row>
    <row r="3009" spans="2:12" s="5" customFormat="1" ht="12.75">
      <c r="B3009" s="8"/>
      <c r="D3009" s="9"/>
      <c r="L3009" s="16"/>
    </row>
    <row r="3010" spans="2:12" s="5" customFormat="1" ht="12.75">
      <c r="B3010" s="8"/>
      <c r="D3010" s="9"/>
      <c r="L3010" s="16"/>
    </row>
    <row r="3011" spans="2:12" s="5" customFormat="1" ht="12.75">
      <c r="B3011" s="8"/>
      <c r="D3011" s="9"/>
      <c r="L3011" s="16"/>
    </row>
    <row r="3012" spans="2:12" s="5" customFormat="1" ht="12.75">
      <c r="B3012" s="8"/>
      <c r="D3012" s="9"/>
      <c r="L3012" s="16"/>
    </row>
    <row r="3013" spans="2:12" s="5" customFormat="1" ht="12.75">
      <c r="B3013" s="8"/>
      <c r="D3013" s="9"/>
      <c r="L3013" s="16"/>
    </row>
    <row r="3014" spans="2:12" s="5" customFormat="1" ht="12.75">
      <c r="B3014" s="8"/>
      <c r="D3014" s="9"/>
      <c r="L3014" s="16"/>
    </row>
    <row r="3015" spans="2:12" s="5" customFormat="1" ht="12.75">
      <c r="B3015" s="8"/>
      <c r="D3015" s="9"/>
      <c r="L3015" s="16"/>
    </row>
    <row r="3016" spans="2:12" s="5" customFormat="1" ht="12.75">
      <c r="B3016" s="8"/>
      <c r="D3016" s="9"/>
      <c r="L3016" s="16"/>
    </row>
    <row r="3017" spans="2:12" s="5" customFormat="1" ht="12.75">
      <c r="B3017" s="8"/>
      <c r="D3017" s="9"/>
      <c r="L3017" s="16"/>
    </row>
    <row r="3018" spans="2:12" s="5" customFormat="1" ht="12.75">
      <c r="B3018" s="8"/>
      <c r="D3018" s="9"/>
      <c r="L3018" s="16"/>
    </row>
    <row r="3019" spans="2:12" s="5" customFormat="1" ht="12.75">
      <c r="B3019" s="8"/>
      <c r="D3019" s="9"/>
      <c r="L3019" s="16"/>
    </row>
    <row r="3020" spans="2:12" s="5" customFormat="1" ht="12.75">
      <c r="B3020" s="8"/>
      <c r="D3020" s="9"/>
      <c r="L3020" s="16"/>
    </row>
    <row r="3021" spans="2:12" s="5" customFormat="1" ht="12.75">
      <c r="B3021" s="8"/>
      <c r="D3021" s="9"/>
      <c r="L3021" s="16"/>
    </row>
    <row r="3022" spans="2:12" s="5" customFormat="1" ht="12.75">
      <c r="B3022" s="8"/>
      <c r="D3022" s="9"/>
      <c r="L3022" s="16"/>
    </row>
    <row r="3023" spans="2:12" s="5" customFormat="1" ht="12.75">
      <c r="B3023" s="8"/>
      <c r="D3023" s="9"/>
      <c r="L3023" s="16"/>
    </row>
    <row r="3024" spans="2:12" s="5" customFormat="1" ht="12.75">
      <c r="B3024" s="8"/>
      <c r="D3024" s="9"/>
      <c r="L3024" s="16"/>
    </row>
    <row r="3025" spans="2:12" s="5" customFormat="1" ht="12.75">
      <c r="B3025" s="8"/>
      <c r="D3025" s="9"/>
      <c r="L3025" s="16"/>
    </row>
    <row r="3026" spans="2:12" s="5" customFormat="1" ht="12.75">
      <c r="B3026" s="8"/>
      <c r="D3026" s="9"/>
      <c r="L3026" s="16"/>
    </row>
    <row r="3027" spans="2:12" s="5" customFormat="1" ht="12.75">
      <c r="B3027" s="8"/>
      <c r="D3027" s="9"/>
      <c r="L3027" s="16"/>
    </row>
    <row r="3028" spans="2:12" s="5" customFormat="1" ht="12.75">
      <c r="B3028" s="8"/>
      <c r="D3028" s="9"/>
      <c r="L3028" s="16"/>
    </row>
    <row r="3029" spans="2:12" s="5" customFormat="1" ht="12.75">
      <c r="B3029" s="8"/>
      <c r="D3029" s="9"/>
      <c r="L3029" s="16"/>
    </row>
    <row r="3030" spans="2:12" s="5" customFormat="1" ht="12.75">
      <c r="B3030" s="8"/>
      <c r="D3030" s="9"/>
      <c r="L3030" s="16"/>
    </row>
    <row r="3031" spans="2:12" s="5" customFormat="1" ht="12.75">
      <c r="B3031" s="8"/>
      <c r="D3031" s="9"/>
      <c r="L3031" s="16"/>
    </row>
    <row r="3032" spans="2:12" s="5" customFormat="1" ht="12.75">
      <c r="B3032" s="8"/>
      <c r="D3032" s="9"/>
      <c r="L3032" s="16"/>
    </row>
    <row r="3033" spans="2:12" s="5" customFormat="1" ht="12.75">
      <c r="B3033" s="8"/>
      <c r="D3033" s="9"/>
      <c r="L3033" s="16"/>
    </row>
    <row r="3034" spans="2:12" s="5" customFormat="1" ht="12.75">
      <c r="B3034" s="8"/>
      <c r="D3034" s="9"/>
      <c r="L3034" s="16"/>
    </row>
    <row r="3035" spans="2:12" s="5" customFormat="1" ht="12.75">
      <c r="B3035" s="8"/>
      <c r="D3035" s="9"/>
      <c r="L3035" s="16"/>
    </row>
    <row r="3036" spans="2:12" s="5" customFormat="1" ht="12.75">
      <c r="B3036" s="8"/>
      <c r="D3036" s="9"/>
      <c r="L3036" s="16"/>
    </row>
    <row r="3037" spans="2:12" s="5" customFormat="1" ht="12.75">
      <c r="B3037" s="8"/>
      <c r="D3037" s="9"/>
      <c r="L3037" s="16"/>
    </row>
    <row r="3038" spans="2:12" s="5" customFormat="1" ht="12.75">
      <c r="B3038" s="8"/>
      <c r="D3038" s="9"/>
      <c r="L3038" s="16"/>
    </row>
    <row r="3039" spans="2:12" s="5" customFormat="1" ht="12.75">
      <c r="B3039" s="8"/>
      <c r="D3039" s="9"/>
      <c r="L3039" s="16"/>
    </row>
    <row r="3040" spans="2:12" s="5" customFormat="1" ht="12.75">
      <c r="B3040" s="8"/>
      <c r="D3040" s="9"/>
      <c r="L3040" s="16"/>
    </row>
    <row r="3041" spans="2:12" s="5" customFormat="1" ht="12.75">
      <c r="B3041" s="8"/>
      <c r="D3041" s="9"/>
      <c r="L3041" s="16"/>
    </row>
    <row r="3042" spans="2:12" s="5" customFormat="1" ht="12.75">
      <c r="B3042" s="8"/>
      <c r="D3042" s="9"/>
      <c r="L3042" s="16"/>
    </row>
    <row r="3043" spans="2:12" s="5" customFormat="1" ht="12.75">
      <c r="B3043" s="8"/>
      <c r="D3043" s="9"/>
      <c r="L3043" s="16"/>
    </row>
    <row r="3044" spans="2:12" s="5" customFormat="1" ht="12.75">
      <c r="B3044" s="8"/>
      <c r="D3044" s="9"/>
      <c r="L3044" s="16"/>
    </row>
    <row r="3045" spans="2:12" s="5" customFormat="1" ht="12.75">
      <c r="B3045" s="8"/>
      <c r="D3045" s="9"/>
      <c r="L3045" s="16"/>
    </row>
    <row r="3046" spans="2:12" s="5" customFormat="1" ht="12.75">
      <c r="B3046" s="8"/>
      <c r="D3046" s="9"/>
      <c r="L3046" s="16"/>
    </row>
    <row r="3047" spans="2:12" s="5" customFormat="1" ht="12.75">
      <c r="B3047" s="8"/>
      <c r="D3047" s="9"/>
      <c r="L3047" s="16"/>
    </row>
    <row r="3048" spans="2:12" s="5" customFormat="1" ht="12.75">
      <c r="B3048" s="8"/>
      <c r="D3048" s="9"/>
      <c r="L3048" s="16"/>
    </row>
    <row r="3049" spans="2:12" s="5" customFormat="1" ht="12.75">
      <c r="B3049" s="8"/>
      <c r="D3049" s="9"/>
      <c r="L3049" s="16"/>
    </row>
    <row r="3050" spans="2:12" s="5" customFormat="1" ht="12.75">
      <c r="B3050" s="8"/>
      <c r="D3050" s="9"/>
      <c r="L3050" s="16"/>
    </row>
    <row r="3051" spans="2:12" s="5" customFormat="1" ht="12.75">
      <c r="B3051" s="8"/>
      <c r="D3051" s="9"/>
      <c r="L3051" s="16"/>
    </row>
    <row r="3052" spans="2:12" s="5" customFormat="1" ht="12.75">
      <c r="B3052" s="8"/>
      <c r="D3052" s="9"/>
      <c r="L3052" s="16"/>
    </row>
    <row r="3053" spans="2:12" s="5" customFormat="1" ht="12.75">
      <c r="B3053" s="8"/>
      <c r="D3053" s="9"/>
      <c r="L3053" s="16"/>
    </row>
    <row r="3054" spans="2:12" s="5" customFormat="1" ht="12.75">
      <c r="B3054" s="8"/>
      <c r="D3054" s="9"/>
      <c r="L3054" s="16"/>
    </row>
    <row r="3055" spans="2:12" s="5" customFormat="1" ht="12.75">
      <c r="B3055" s="8"/>
      <c r="D3055" s="9"/>
      <c r="L3055" s="16"/>
    </row>
    <row r="3056" spans="2:12" s="5" customFormat="1" ht="12.75">
      <c r="B3056" s="8"/>
      <c r="D3056" s="9"/>
      <c r="L3056" s="16"/>
    </row>
    <row r="3057" spans="2:12" s="5" customFormat="1" ht="12.75">
      <c r="B3057" s="8"/>
      <c r="D3057" s="9"/>
      <c r="L3057" s="16"/>
    </row>
    <row r="3058" spans="2:12" s="5" customFormat="1" ht="12.75">
      <c r="B3058" s="8"/>
      <c r="D3058" s="9"/>
      <c r="L3058" s="16"/>
    </row>
    <row r="3059" spans="2:12" s="5" customFormat="1" ht="12.75">
      <c r="B3059" s="8"/>
      <c r="D3059" s="9"/>
      <c r="L3059" s="16"/>
    </row>
    <row r="3060" spans="2:12" s="5" customFormat="1" ht="12.75">
      <c r="B3060" s="8"/>
      <c r="D3060" s="9"/>
      <c r="L3060" s="16"/>
    </row>
    <row r="3061" spans="2:12" s="5" customFormat="1" ht="12.75">
      <c r="B3061" s="8"/>
      <c r="D3061" s="9"/>
      <c r="L3061" s="16"/>
    </row>
    <row r="3062" spans="2:12" s="5" customFormat="1" ht="12.75">
      <c r="B3062" s="8"/>
      <c r="D3062" s="9"/>
      <c r="L3062" s="16"/>
    </row>
    <row r="3063" spans="2:12" s="5" customFormat="1" ht="12.75">
      <c r="B3063" s="8"/>
      <c r="D3063" s="9"/>
      <c r="L3063" s="16"/>
    </row>
    <row r="3064" spans="2:12" s="5" customFormat="1" ht="12.75">
      <c r="B3064" s="8"/>
      <c r="D3064" s="9"/>
      <c r="L3064" s="16"/>
    </row>
    <row r="3065" spans="2:12" s="5" customFormat="1" ht="12.75">
      <c r="B3065" s="8"/>
      <c r="D3065" s="9"/>
      <c r="L3065" s="16"/>
    </row>
    <row r="3066" spans="2:12" s="5" customFormat="1" ht="12.75">
      <c r="B3066" s="8"/>
      <c r="D3066" s="9"/>
      <c r="L3066" s="16"/>
    </row>
    <row r="3067" spans="2:12" s="5" customFormat="1" ht="12.75">
      <c r="B3067" s="8"/>
      <c r="D3067" s="9"/>
      <c r="L3067" s="16"/>
    </row>
    <row r="3068" spans="2:12" s="5" customFormat="1" ht="12.75">
      <c r="B3068" s="8"/>
      <c r="D3068" s="9"/>
      <c r="L3068" s="16"/>
    </row>
    <row r="3069" spans="2:12" s="5" customFormat="1" ht="12.75">
      <c r="B3069" s="8"/>
      <c r="D3069" s="9"/>
      <c r="L3069" s="16"/>
    </row>
    <row r="3070" spans="2:12" s="5" customFormat="1" ht="12.75">
      <c r="B3070" s="8"/>
      <c r="D3070" s="9"/>
      <c r="L3070" s="16"/>
    </row>
    <row r="3071" spans="2:12" s="5" customFormat="1" ht="12.75">
      <c r="B3071" s="8"/>
      <c r="D3071" s="9"/>
      <c r="L3071" s="16"/>
    </row>
    <row r="3072" spans="2:12" s="5" customFormat="1" ht="12.75">
      <c r="B3072" s="8"/>
      <c r="D3072" s="9"/>
      <c r="L3072" s="16"/>
    </row>
    <row r="3073" spans="2:12" s="5" customFormat="1" ht="12.75">
      <c r="B3073" s="8"/>
      <c r="D3073" s="9"/>
      <c r="L3073" s="16"/>
    </row>
    <row r="3074" spans="2:12" s="5" customFormat="1" ht="12.75">
      <c r="B3074" s="8"/>
      <c r="D3074" s="9"/>
      <c r="L3074" s="16"/>
    </row>
    <row r="3075" spans="2:12" s="5" customFormat="1" ht="12.75">
      <c r="B3075" s="8"/>
      <c r="D3075" s="9"/>
      <c r="L3075" s="16"/>
    </row>
    <row r="3076" spans="2:12" s="5" customFormat="1" ht="12.75">
      <c r="B3076" s="8"/>
      <c r="D3076" s="9"/>
      <c r="L3076" s="16"/>
    </row>
    <row r="3077" spans="2:12" s="5" customFormat="1" ht="12.75">
      <c r="B3077" s="8"/>
      <c r="D3077" s="9"/>
      <c r="L3077" s="16"/>
    </row>
    <row r="3078" spans="2:12" s="5" customFormat="1" ht="12.75">
      <c r="B3078" s="8"/>
      <c r="D3078" s="9"/>
      <c r="L3078" s="16"/>
    </row>
    <row r="3079" spans="2:12" s="5" customFormat="1" ht="12.75">
      <c r="B3079" s="8"/>
      <c r="D3079" s="9"/>
      <c r="L3079" s="16"/>
    </row>
    <row r="3080" spans="2:12" s="5" customFormat="1" ht="12.75">
      <c r="B3080" s="8"/>
      <c r="D3080" s="9"/>
      <c r="L3080" s="16"/>
    </row>
    <row r="3081" spans="2:12" s="5" customFormat="1" ht="12.75">
      <c r="B3081" s="8"/>
      <c r="D3081" s="9"/>
      <c r="L3081" s="16"/>
    </row>
    <row r="3082" spans="2:12" s="5" customFormat="1" ht="12.75">
      <c r="B3082" s="8"/>
      <c r="D3082" s="9"/>
      <c r="L3082" s="16"/>
    </row>
    <row r="3083" spans="2:12" s="5" customFormat="1" ht="12.75">
      <c r="B3083" s="8"/>
      <c r="D3083" s="9"/>
      <c r="L3083" s="16"/>
    </row>
    <row r="3084" spans="2:12" s="5" customFormat="1" ht="12.75">
      <c r="B3084" s="8"/>
      <c r="D3084" s="9"/>
      <c r="L3084" s="16"/>
    </row>
    <row r="3085" spans="2:12" s="5" customFormat="1" ht="12.75">
      <c r="B3085" s="8"/>
      <c r="D3085" s="9"/>
      <c r="L3085" s="16"/>
    </row>
    <row r="3086" spans="2:12" s="5" customFormat="1" ht="12.75">
      <c r="B3086" s="8"/>
      <c r="D3086" s="9"/>
      <c r="L3086" s="16"/>
    </row>
    <row r="3087" spans="2:12" s="5" customFormat="1" ht="12.75">
      <c r="B3087" s="8"/>
      <c r="D3087" s="9"/>
      <c r="L3087" s="16"/>
    </row>
    <row r="3088" spans="2:12" s="5" customFormat="1" ht="12.75">
      <c r="B3088" s="8"/>
      <c r="D3088" s="9"/>
      <c r="L3088" s="16"/>
    </row>
    <row r="3089" spans="2:12" s="5" customFormat="1" ht="12.75">
      <c r="B3089" s="8"/>
      <c r="D3089" s="9"/>
      <c r="L3089" s="16"/>
    </row>
    <row r="3090" spans="2:12" s="5" customFormat="1" ht="12.75">
      <c r="B3090" s="8"/>
      <c r="D3090" s="9"/>
      <c r="L3090" s="16"/>
    </row>
    <row r="3091" spans="2:12" s="5" customFormat="1" ht="12.75">
      <c r="B3091" s="8"/>
      <c r="D3091" s="9"/>
      <c r="L3091" s="16"/>
    </row>
    <row r="3092" spans="2:12" s="5" customFormat="1" ht="12.75">
      <c r="B3092" s="8"/>
      <c r="D3092" s="9"/>
      <c r="L3092" s="16"/>
    </row>
    <row r="3093" spans="2:12" s="5" customFormat="1" ht="12.75">
      <c r="B3093" s="8"/>
      <c r="D3093" s="9"/>
      <c r="L3093" s="16"/>
    </row>
    <row r="3094" spans="2:12" s="5" customFormat="1" ht="12.75">
      <c r="B3094" s="8"/>
      <c r="D3094" s="9"/>
      <c r="L3094" s="16"/>
    </row>
    <row r="3095" spans="2:12" s="5" customFormat="1" ht="12.75">
      <c r="B3095" s="8"/>
      <c r="D3095" s="9"/>
      <c r="L3095" s="16"/>
    </row>
    <row r="3096" spans="2:12" s="5" customFormat="1" ht="12.75">
      <c r="B3096" s="8"/>
      <c r="D3096" s="9"/>
      <c r="L3096" s="16"/>
    </row>
    <row r="3097" spans="2:12" s="5" customFormat="1" ht="12.75">
      <c r="B3097" s="8"/>
      <c r="D3097" s="9"/>
      <c r="L3097" s="16"/>
    </row>
    <row r="3098" spans="2:12" s="5" customFormat="1" ht="12.75">
      <c r="B3098" s="8"/>
      <c r="D3098" s="9"/>
      <c r="L3098" s="16"/>
    </row>
    <row r="3099" spans="2:12" s="5" customFormat="1" ht="12.75">
      <c r="B3099" s="8"/>
      <c r="D3099" s="9"/>
      <c r="L3099" s="16"/>
    </row>
    <row r="3100" spans="2:12" s="5" customFormat="1" ht="12.75">
      <c r="B3100" s="8"/>
      <c r="D3100" s="9"/>
      <c r="L3100" s="16"/>
    </row>
    <row r="3101" spans="2:12" s="5" customFormat="1" ht="12.75">
      <c r="B3101" s="8"/>
      <c r="D3101" s="9"/>
      <c r="L3101" s="16"/>
    </row>
    <row r="3102" spans="2:12" s="5" customFormat="1" ht="12.75">
      <c r="B3102" s="8"/>
      <c r="D3102" s="9"/>
      <c r="L3102" s="16"/>
    </row>
    <row r="3103" spans="2:12" s="5" customFormat="1" ht="12.75">
      <c r="B3103" s="8"/>
      <c r="D3103" s="9"/>
      <c r="L3103" s="16"/>
    </row>
    <row r="3104" spans="2:12" s="5" customFormat="1" ht="12.75">
      <c r="B3104" s="8"/>
      <c r="D3104" s="9"/>
      <c r="L3104" s="16"/>
    </row>
    <row r="3105" spans="2:12" s="5" customFormat="1" ht="12.75">
      <c r="B3105" s="8"/>
      <c r="D3105" s="9"/>
      <c r="L3105" s="16"/>
    </row>
    <row r="3106" spans="2:12" s="5" customFormat="1" ht="12.75">
      <c r="B3106" s="8"/>
      <c r="D3106" s="9"/>
      <c r="L3106" s="16"/>
    </row>
    <row r="3107" spans="2:12" s="5" customFormat="1" ht="12.75">
      <c r="B3107" s="8"/>
      <c r="D3107" s="9"/>
      <c r="L3107" s="16"/>
    </row>
    <row r="3108" spans="2:12" s="5" customFormat="1" ht="12.75">
      <c r="B3108" s="8"/>
      <c r="D3108" s="9"/>
      <c r="L3108" s="16"/>
    </row>
    <row r="3109" spans="2:12" s="5" customFormat="1" ht="12.75">
      <c r="B3109" s="8"/>
      <c r="D3109" s="9"/>
      <c r="L3109" s="16"/>
    </row>
    <row r="3110" spans="2:12" s="5" customFormat="1" ht="12.75">
      <c r="B3110" s="8"/>
      <c r="D3110" s="9"/>
      <c r="L3110" s="16"/>
    </row>
    <row r="3111" spans="2:12" s="5" customFormat="1" ht="12.75">
      <c r="B3111" s="8"/>
      <c r="D3111" s="9"/>
      <c r="L3111" s="16"/>
    </row>
    <row r="3112" spans="2:12" s="5" customFormat="1" ht="12.75">
      <c r="B3112" s="8"/>
      <c r="D3112" s="9"/>
      <c r="L3112" s="16"/>
    </row>
    <row r="3113" spans="2:12" s="5" customFormat="1" ht="12.75">
      <c r="B3113" s="8"/>
      <c r="D3113" s="9"/>
      <c r="L3113" s="16"/>
    </row>
    <row r="3114" spans="2:12" s="5" customFormat="1" ht="12.75">
      <c r="B3114" s="8"/>
      <c r="D3114" s="9"/>
      <c r="L3114" s="16"/>
    </row>
    <row r="3115" spans="2:12" s="5" customFormat="1" ht="12.75">
      <c r="B3115" s="8"/>
      <c r="D3115" s="9"/>
      <c r="L3115" s="16"/>
    </row>
    <row r="3116" spans="2:12" s="5" customFormat="1" ht="12.75">
      <c r="B3116" s="8"/>
      <c r="D3116" s="9"/>
      <c r="L3116" s="16"/>
    </row>
    <row r="3117" spans="2:12" s="5" customFormat="1" ht="12.75">
      <c r="B3117" s="8"/>
      <c r="D3117" s="9"/>
      <c r="L3117" s="16"/>
    </row>
    <row r="3118" spans="2:12" s="5" customFormat="1" ht="12.75">
      <c r="B3118" s="8"/>
      <c r="D3118" s="9"/>
      <c r="L3118" s="16"/>
    </row>
    <row r="3119" spans="2:12" s="5" customFormat="1" ht="12.75">
      <c r="B3119" s="8"/>
      <c r="D3119" s="9"/>
      <c r="L3119" s="16"/>
    </row>
    <row r="3120" spans="2:12" s="5" customFormat="1" ht="12.75">
      <c r="B3120" s="8"/>
      <c r="D3120" s="9"/>
      <c r="L3120" s="16"/>
    </row>
    <row r="3121" spans="2:12" s="5" customFormat="1" ht="12.75">
      <c r="B3121" s="8"/>
      <c r="D3121" s="9"/>
      <c r="L3121" s="16"/>
    </row>
    <row r="3122" spans="2:12" s="5" customFormat="1" ht="12.75">
      <c r="B3122" s="8"/>
      <c r="D3122" s="9"/>
      <c r="L3122" s="16"/>
    </row>
    <row r="3123" spans="2:12" s="5" customFormat="1" ht="12.75">
      <c r="B3123" s="8"/>
      <c r="D3123" s="9"/>
      <c r="L3123" s="16"/>
    </row>
    <row r="3124" spans="2:12" s="5" customFormat="1" ht="12.75">
      <c r="B3124" s="8"/>
      <c r="D3124" s="9"/>
      <c r="L3124" s="16"/>
    </row>
    <row r="3125" spans="2:12" s="5" customFormat="1" ht="12.75">
      <c r="B3125" s="8"/>
      <c r="D3125" s="9"/>
      <c r="L3125" s="16"/>
    </row>
    <row r="3126" spans="2:12" s="5" customFormat="1" ht="12.75">
      <c r="B3126" s="8"/>
      <c r="D3126" s="9"/>
      <c r="L3126" s="16"/>
    </row>
    <row r="3127" spans="2:12" s="5" customFormat="1" ht="12.75">
      <c r="B3127" s="8"/>
      <c r="D3127" s="9"/>
      <c r="L3127" s="16"/>
    </row>
    <row r="3128" spans="2:12" s="5" customFormat="1" ht="12.75">
      <c r="B3128" s="8"/>
      <c r="D3128" s="9"/>
      <c r="L3128" s="16"/>
    </row>
    <row r="3129" spans="2:12" s="5" customFormat="1" ht="12.75">
      <c r="B3129" s="8"/>
      <c r="D3129" s="9"/>
      <c r="L3129" s="16"/>
    </row>
    <row r="3130" spans="2:12" s="5" customFormat="1" ht="12.75">
      <c r="B3130" s="8"/>
      <c r="D3130" s="9"/>
      <c r="L3130" s="16"/>
    </row>
    <row r="3131" spans="2:12" s="5" customFormat="1" ht="12.75">
      <c r="B3131" s="8"/>
      <c r="D3131" s="9"/>
      <c r="L3131" s="16"/>
    </row>
    <row r="3132" spans="2:12" s="5" customFormat="1" ht="12.75">
      <c r="B3132" s="8"/>
      <c r="D3132" s="9"/>
      <c r="L3132" s="16"/>
    </row>
    <row r="3133" spans="2:12" s="5" customFormat="1" ht="12.75">
      <c r="B3133" s="8"/>
      <c r="D3133" s="9"/>
      <c r="L3133" s="16"/>
    </row>
    <row r="3134" spans="2:12" s="5" customFormat="1" ht="12.75">
      <c r="B3134" s="8"/>
      <c r="D3134" s="9"/>
      <c r="L3134" s="16"/>
    </row>
    <row r="3135" spans="2:12" s="5" customFormat="1" ht="12.75">
      <c r="B3135" s="8"/>
      <c r="D3135" s="9"/>
      <c r="L3135" s="16"/>
    </row>
    <row r="3136" spans="2:12" s="5" customFormat="1" ht="12.75">
      <c r="B3136" s="8"/>
      <c r="D3136" s="9"/>
      <c r="L3136" s="16"/>
    </row>
    <row r="3137" spans="2:12" s="5" customFormat="1" ht="12.75">
      <c r="B3137" s="8"/>
      <c r="D3137" s="9"/>
      <c r="L3137" s="16"/>
    </row>
    <row r="3138" spans="2:12" s="5" customFormat="1" ht="12.75">
      <c r="B3138" s="8"/>
      <c r="D3138" s="9"/>
      <c r="L3138" s="16"/>
    </row>
    <row r="3139" spans="2:12" s="5" customFormat="1" ht="12.75">
      <c r="B3139" s="8"/>
      <c r="D3139" s="9"/>
      <c r="L3139" s="16"/>
    </row>
    <row r="3140" spans="2:12" s="5" customFormat="1" ht="12.75">
      <c r="B3140" s="8"/>
      <c r="D3140" s="9"/>
      <c r="L3140" s="16"/>
    </row>
    <row r="3141" spans="2:12" s="5" customFormat="1" ht="12.75">
      <c r="B3141" s="8"/>
      <c r="D3141" s="9"/>
      <c r="L3141" s="16"/>
    </row>
    <row r="3142" spans="2:12" s="5" customFormat="1" ht="12.75">
      <c r="B3142" s="8"/>
      <c r="D3142" s="9"/>
      <c r="L3142" s="16"/>
    </row>
    <row r="3143" spans="2:12" s="5" customFormat="1" ht="12.75">
      <c r="B3143" s="8"/>
      <c r="D3143" s="9"/>
      <c r="L3143" s="16"/>
    </row>
    <row r="3144" spans="2:12" s="5" customFormat="1" ht="12.75">
      <c r="B3144" s="8"/>
      <c r="D3144" s="9"/>
      <c r="L3144" s="16"/>
    </row>
    <row r="3145" spans="2:12" s="5" customFormat="1" ht="12.75">
      <c r="B3145" s="8"/>
      <c r="D3145" s="9"/>
      <c r="L3145" s="16"/>
    </row>
    <row r="3146" spans="2:12" s="5" customFormat="1" ht="12.75">
      <c r="B3146" s="8"/>
      <c r="D3146" s="9"/>
      <c r="L3146" s="16"/>
    </row>
    <row r="3147" spans="2:12" s="5" customFormat="1" ht="12.75">
      <c r="B3147" s="8"/>
      <c r="D3147" s="9"/>
      <c r="L3147" s="16"/>
    </row>
    <row r="3148" spans="2:12" s="5" customFormat="1" ht="12.75">
      <c r="B3148" s="8"/>
      <c r="D3148" s="9"/>
      <c r="L3148" s="16"/>
    </row>
    <row r="3149" spans="2:12" s="5" customFormat="1" ht="12.75">
      <c r="B3149" s="8"/>
      <c r="D3149" s="9"/>
      <c r="L3149" s="16"/>
    </row>
    <row r="3150" spans="2:12" s="5" customFormat="1" ht="12.75">
      <c r="B3150" s="8"/>
      <c r="D3150" s="9"/>
      <c r="L3150" s="16"/>
    </row>
    <row r="3151" spans="2:12" s="5" customFormat="1" ht="12.75">
      <c r="B3151" s="8"/>
      <c r="D3151" s="9"/>
      <c r="L3151" s="16"/>
    </row>
    <row r="3152" spans="2:12" s="5" customFormat="1" ht="12.75">
      <c r="B3152" s="8"/>
      <c r="D3152" s="9"/>
      <c r="L3152" s="16"/>
    </row>
    <row r="3153" spans="2:12" s="5" customFormat="1" ht="12.75">
      <c r="B3153" s="8"/>
      <c r="D3153" s="9"/>
      <c r="L3153" s="16"/>
    </row>
    <row r="3154" spans="2:12" s="5" customFormat="1" ht="12.75">
      <c r="B3154" s="8"/>
      <c r="D3154" s="9"/>
      <c r="L3154" s="16"/>
    </row>
    <row r="3155" spans="2:12" s="5" customFormat="1" ht="12.75">
      <c r="B3155" s="8"/>
      <c r="D3155" s="9"/>
      <c r="L3155" s="16"/>
    </row>
    <row r="3156" spans="2:12" s="5" customFormat="1" ht="12.75">
      <c r="B3156" s="8"/>
      <c r="D3156" s="9"/>
      <c r="L3156" s="16"/>
    </row>
    <row r="3157" spans="2:12" s="5" customFormat="1" ht="12.75">
      <c r="B3157" s="8"/>
      <c r="D3157" s="9"/>
      <c r="L3157" s="16"/>
    </row>
    <row r="3158" spans="2:12" s="5" customFormat="1" ht="12.75">
      <c r="B3158" s="8"/>
      <c r="D3158" s="9"/>
      <c r="L3158" s="16"/>
    </row>
    <row r="3159" spans="2:12" s="5" customFormat="1" ht="12.75">
      <c r="B3159" s="8"/>
      <c r="D3159" s="9"/>
      <c r="L3159" s="16"/>
    </row>
    <row r="3160" spans="2:12" s="5" customFormat="1" ht="12.75">
      <c r="B3160" s="8"/>
      <c r="D3160" s="9"/>
      <c r="L3160" s="16"/>
    </row>
    <row r="3161" spans="2:12" s="5" customFormat="1" ht="12.75">
      <c r="B3161" s="8"/>
      <c r="D3161" s="9"/>
      <c r="L3161" s="16"/>
    </row>
    <row r="3162" spans="2:12" s="5" customFormat="1" ht="12.75">
      <c r="B3162" s="8"/>
      <c r="D3162" s="9"/>
      <c r="L3162" s="16"/>
    </row>
    <row r="3163" spans="2:12" s="5" customFormat="1" ht="12.75">
      <c r="B3163" s="8"/>
      <c r="D3163" s="9"/>
      <c r="L3163" s="16"/>
    </row>
    <row r="3164" spans="2:12" s="5" customFormat="1" ht="12.75">
      <c r="B3164" s="8"/>
      <c r="D3164" s="9"/>
      <c r="L3164" s="16"/>
    </row>
    <row r="3165" spans="2:12" s="5" customFormat="1" ht="12.75">
      <c r="B3165" s="8"/>
      <c r="D3165" s="9"/>
      <c r="L3165" s="16"/>
    </row>
    <row r="3166" spans="2:12" s="5" customFormat="1" ht="12.75">
      <c r="B3166" s="8"/>
      <c r="D3166" s="9"/>
      <c r="L3166" s="16"/>
    </row>
    <row r="3167" spans="2:12" s="5" customFormat="1" ht="12.75">
      <c r="B3167" s="8"/>
      <c r="D3167" s="9"/>
      <c r="L3167" s="16"/>
    </row>
    <row r="3168" spans="2:12" s="5" customFormat="1" ht="12.75">
      <c r="B3168" s="8"/>
      <c r="D3168" s="9"/>
      <c r="L3168" s="16"/>
    </row>
    <row r="3169" spans="2:12" s="5" customFormat="1" ht="12.75">
      <c r="B3169" s="8"/>
      <c r="D3169" s="9"/>
      <c r="L3169" s="16"/>
    </row>
    <row r="3170" spans="2:12" s="5" customFormat="1" ht="12.75">
      <c r="B3170" s="8"/>
      <c r="D3170" s="9"/>
      <c r="L3170" s="16"/>
    </row>
    <row r="3171" spans="2:12" s="5" customFormat="1" ht="12.75">
      <c r="B3171" s="8"/>
      <c r="D3171" s="9"/>
      <c r="L3171" s="16"/>
    </row>
    <row r="3172" spans="2:12" s="5" customFormat="1" ht="12.75">
      <c r="B3172" s="8"/>
      <c r="D3172" s="9"/>
      <c r="L3172" s="16"/>
    </row>
    <row r="3173" spans="2:12" s="5" customFormat="1" ht="12.75">
      <c r="B3173" s="8"/>
      <c r="D3173" s="9"/>
      <c r="L3173" s="16"/>
    </row>
    <row r="3174" spans="2:12" s="5" customFormat="1" ht="12.75">
      <c r="B3174" s="8"/>
      <c r="D3174" s="9"/>
      <c r="L3174" s="16"/>
    </row>
    <row r="3175" spans="2:12" s="5" customFormat="1" ht="12.75">
      <c r="B3175" s="8"/>
      <c r="D3175" s="9"/>
      <c r="L3175" s="16"/>
    </row>
    <row r="3176" spans="2:12" s="5" customFormat="1" ht="12.75">
      <c r="B3176" s="8"/>
      <c r="D3176" s="9"/>
      <c r="L3176" s="16"/>
    </row>
    <row r="3177" spans="2:12" s="5" customFormat="1" ht="12.75">
      <c r="B3177" s="8"/>
      <c r="D3177" s="9"/>
      <c r="L3177" s="16"/>
    </row>
    <row r="3178" spans="2:12" s="5" customFormat="1" ht="12.75">
      <c r="B3178" s="8"/>
      <c r="D3178" s="9"/>
      <c r="L3178" s="16"/>
    </row>
    <row r="3179" spans="2:12" s="5" customFormat="1" ht="12.75">
      <c r="B3179" s="8"/>
      <c r="D3179" s="9"/>
      <c r="L3179" s="16"/>
    </row>
    <row r="3180" spans="2:12" s="5" customFormat="1" ht="12.75">
      <c r="B3180" s="8"/>
      <c r="D3180" s="9"/>
      <c r="L3180" s="16"/>
    </row>
    <row r="3181" spans="2:12" s="5" customFormat="1" ht="12.75">
      <c r="B3181" s="8"/>
      <c r="D3181" s="9"/>
      <c r="L3181" s="16"/>
    </row>
    <row r="3182" spans="2:12" s="5" customFormat="1" ht="12.75">
      <c r="B3182" s="8"/>
      <c r="D3182" s="9"/>
      <c r="L3182" s="16"/>
    </row>
    <row r="3183" spans="2:12" s="5" customFormat="1" ht="12.75">
      <c r="B3183" s="8"/>
      <c r="D3183" s="9"/>
      <c r="L3183" s="16"/>
    </row>
    <row r="3184" spans="2:12" s="5" customFormat="1" ht="12.75">
      <c r="B3184" s="8"/>
      <c r="D3184" s="9"/>
      <c r="L3184" s="16"/>
    </row>
    <row r="3185" spans="2:12" s="5" customFormat="1" ht="12.75">
      <c r="B3185" s="8"/>
      <c r="D3185" s="9"/>
      <c r="L3185" s="16"/>
    </row>
    <row r="3186" spans="2:12" s="5" customFormat="1" ht="12.75">
      <c r="B3186" s="8"/>
      <c r="D3186" s="9"/>
      <c r="L3186" s="16"/>
    </row>
    <row r="3187" spans="2:12" s="5" customFormat="1" ht="12.75">
      <c r="B3187" s="8"/>
      <c r="D3187" s="9"/>
      <c r="L3187" s="16"/>
    </row>
    <row r="3188" spans="2:12" s="5" customFormat="1" ht="12.75">
      <c r="B3188" s="8"/>
      <c r="D3188" s="9"/>
      <c r="L3188" s="16"/>
    </row>
    <row r="3189" spans="2:12" s="5" customFormat="1" ht="12.75">
      <c r="B3189" s="8"/>
      <c r="D3189" s="9"/>
      <c r="L3189" s="16"/>
    </row>
    <row r="3190" spans="2:12" s="5" customFormat="1" ht="12.75">
      <c r="B3190" s="8"/>
      <c r="D3190" s="9"/>
      <c r="L3190" s="16"/>
    </row>
    <row r="3191" spans="2:12" s="5" customFormat="1" ht="12.75">
      <c r="B3191" s="8"/>
      <c r="D3191" s="9"/>
      <c r="L3191" s="16"/>
    </row>
    <row r="3192" spans="2:12" s="5" customFormat="1" ht="12.75">
      <c r="B3192" s="8"/>
      <c r="D3192" s="9"/>
      <c r="L3192" s="16"/>
    </row>
    <row r="3193" spans="2:12" s="5" customFormat="1" ht="12.75">
      <c r="B3193" s="8"/>
      <c r="D3193" s="9"/>
      <c r="L3193" s="16"/>
    </row>
    <row r="3194" spans="2:12" s="5" customFormat="1" ht="12.75">
      <c r="B3194" s="8"/>
      <c r="D3194" s="9"/>
      <c r="L3194" s="16"/>
    </row>
    <row r="3195" spans="2:12" s="5" customFormat="1" ht="12.75">
      <c r="B3195" s="8"/>
      <c r="D3195" s="9"/>
      <c r="L3195" s="16"/>
    </row>
    <row r="3196" spans="2:12" s="5" customFormat="1" ht="12.75">
      <c r="B3196" s="8"/>
      <c r="D3196" s="9"/>
      <c r="L3196" s="16"/>
    </row>
    <row r="3197" spans="2:12" s="5" customFormat="1" ht="12.75">
      <c r="B3197" s="8"/>
      <c r="D3197" s="9"/>
      <c r="L3197" s="16"/>
    </row>
    <row r="3198" spans="2:12" s="5" customFormat="1" ht="12.75">
      <c r="B3198" s="8"/>
      <c r="D3198" s="9"/>
      <c r="L3198" s="16"/>
    </row>
    <row r="3199" spans="2:12" s="5" customFormat="1" ht="12.75">
      <c r="B3199" s="8"/>
      <c r="D3199" s="9"/>
      <c r="L3199" s="16"/>
    </row>
    <row r="3200" spans="2:12" s="5" customFormat="1" ht="12.75">
      <c r="B3200" s="8"/>
      <c r="D3200" s="9"/>
      <c r="L3200" s="16"/>
    </row>
    <row r="3201" spans="2:12" s="5" customFormat="1" ht="12.75">
      <c r="B3201" s="8"/>
      <c r="D3201" s="9"/>
      <c r="L3201" s="16"/>
    </row>
    <row r="3202" spans="2:12" s="5" customFormat="1" ht="12.75">
      <c r="B3202" s="8"/>
      <c r="D3202" s="9"/>
      <c r="L3202" s="16"/>
    </row>
    <row r="3203" spans="2:12" s="5" customFormat="1" ht="12.75">
      <c r="B3203" s="8"/>
      <c r="D3203" s="9"/>
      <c r="L3203" s="16"/>
    </row>
    <row r="3204" spans="2:12" s="5" customFormat="1" ht="12.75">
      <c r="B3204" s="8"/>
      <c r="D3204" s="9"/>
      <c r="L3204" s="16"/>
    </row>
    <row r="3205" spans="2:12" s="5" customFormat="1" ht="12.75">
      <c r="B3205" s="8"/>
      <c r="D3205" s="9"/>
      <c r="L3205" s="16"/>
    </row>
    <row r="3206" spans="2:12" s="5" customFormat="1" ht="12.75">
      <c r="B3206" s="8"/>
      <c r="D3206" s="9"/>
      <c r="L3206" s="16"/>
    </row>
    <row r="3207" spans="2:12" s="5" customFormat="1" ht="12.75">
      <c r="B3207" s="8"/>
      <c r="D3207" s="9"/>
      <c r="L3207" s="16"/>
    </row>
    <row r="3208" spans="2:12" s="5" customFormat="1" ht="12.75">
      <c r="B3208" s="8"/>
      <c r="D3208" s="9"/>
      <c r="L3208" s="16"/>
    </row>
    <row r="3209" spans="2:12" s="5" customFormat="1" ht="12.75">
      <c r="B3209" s="8"/>
      <c r="D3209" s="9"/>
      <c r="L3209" s="16"/>
    </row>
    <row r="3210" spans="2:12" s="5" customFormat="1" ht="12.75">
      <c r="B3210" s="8"/>
      <c r="D3210" s="9"/>
      <c r="L3210" s="16"/>
    </row>
    <row r="3211" spans="2:12" s="5" customFormat="1" ht="12.75">
      <c r="B3211" s="8"/>
      <c r="D3211" s="9"/>
      <c r="L3211" s="16"/>
    </row>
    <row r="3212" spans="2:12" s="5" customFormat="1" ht="12.75">
      <c r="B3212" s="8"/>
      <c r="D3212" s="9"/>
      <c r="L3212" s="16"/>
    </row>
    <row r="3213" spans="2:12" s="5" customFormat="1" ht="12.75">
      <c r="B3213" s="8"/>
      <c r="D3213" s="9"/>
      <c r="L3213" s="16"/>
    </row>
    <row r="3214" spans="2:12" s="5" customFormat="1" ht="12.75">
      <c r="B3214" s="8"/>
      <c r="D3214" s="9"/>
      <c r="L3214" s="16"/>
    </row>
    <row r="3215" spans="2:12" s="5" customFormat="1" ht="12.75">
      <c r="B3215" s="8"/>
      <c r="D3215" s="9"/>
      <c r="L3215" s="16"/>
    </row>
    <row r="3216" spans="2:12" s="5" customFormat="1" ht="12.75">
      <c r="B3216" s="8"/>
      <c r="D3216" s="9"/>
      <c r="L3216" s="16"/>
    </row>
    <row r="3217" spans="2:12" s="5" customFormat="1" ht="12.75">
      <c r="B3217" s="8"/>
      <c r="D3217" s="9"/>
      <c r="L3217" s="16"/>
    </row>
    <row r="3218" spans="2:12" s="5" customFormat="1" ht="12.75">
      <c r="B3218" s="8"/>
      <c r="D3218" s="9"/>
      <c r="L3218" s="16"/>
    </row>
    <row r="3219" spans="2:12" s="5" customFormat="1" ht="12.75">
      <c r="B3219" s="8"/>
      <c r="D3219" s="9"/>
      <c r="L3219" s="16"/>
    </row>
    <row r="3220" spans="2:12" s="5" customFormat="1" ht="12.75">
      <c r="B3220" s="8"/>
      <c r="D3220" s="9"/>
      <c r="L3220" s="16"/>
    </row>
    <row r="3221" spans="2:12" s="5" customFormat="1" ht="12.75">
      <c r="B3221" s="8"/>
      <c r="D3221" s="9"/>
      <c r="L3221" s="16"/>
    </row>
    <row r="3222" spans="2:12" s="5" customFormat="1" ht="12.75">
      <c r="B3222" s="8"/>
      <c r="D3222" s="9"/>
      <c r="L3222" s="16"/>
    </row>
    <row r="3223" spans="2:12" s="5" customFormat="1" ht="12.75">
      <c r="B3223" s="8"/>
      <c r="D3223" s="9"/>
      <c r="L3223" s="16"/>
    </row>
    <row r="3224" spans="2:12" s="5" customFormat="1" ht="12.75">
      <c r="B3224" s="8"/>
      <c r="D3224" s="9"/>
      <c r="L3224" s="16"/>
    </row>
    <row r="3225" spans="2:12" s="5" customFormat="1" ht="12.75">
      <c r="B3225" s="8"/>
      <c r="D3225" s="9"/>
      <c r="L3225" s="16"/>
    </row>
    <row r="3226" spans="2:12" s="5" customFormat="1" ht="12.75">
      <c r="B3226" s="8"/>
      <c r="D3226" s="9"/>
      <c r="L3226" s="16"/>
    </row>
    <row r="3227" spans="2:12" s="5" customFormat="1" ht="12.75">
      <c r="B3227" s="8"/>
      <c r="D3227" s="9"/>
      <c r="L3227" s="16"/>
    </row>
    <row r="3228" spans="2:12" s="5" customFormat="1" ht="12.75">
      <c r="B3228" s="8"/>
      <c r="D3228" s="9"/>
      <c r="L3228" s="16"/>
    </row>
    <row r="3229" spans="2:12" s="5" customFormat="1" ht="12.75">
      <c r="B3229" s="8"/>
      <c r="D3229" s="9"/>
      <c r="L3229" s="16"/>
    </row>
    <row r="3230" spans="2:12" s="5" customFormat="1" ht="12.75">
      <c r="B3230" s="8"/>
      <c r="D3230" s="9"/>
      <c r="L3230" s="16"/>
    </row>
    <row r="3231" spans="2:12" s="5" customFormat="1" ht="12.75">
      <c r="B3231" s="8"/>
      <c r="D3231" s="9"/>
      <c r="L3231" s="16"/>
    </row>
    <row r="3232" spans="2:12" s="5" customFormat="1" ht="12.75">
      <c r="B3232" s="8"/>
      <c r="D3232" s="9"/>
      <c r="L3232" s="16"/>
    </row>
    <row r="3233" spans="2:12" s="5" customFormat="1" ht="12.75">
      <c r="B3233" s="8"/>
      <c r="D3233" s="9"/>
      <c r="L3233" s="16"/>
    </row>
    <row r="3234" spans="2:12" s="5" customFormat="1" ht="12.75">
      <c r="B3234" s="8"/>
      <c r="D3234" s="9"/>
      <c r="L3234" s="16"/>
    </row>
    <row r="3235" spans="2:12" s="5" customFormat="1" ht="12.75">
      <c r="B3235" s="8"/>
      <c r="D3235" s="9"/>
      <c r="L3235" s="16"/>
    </row>
    <row r="3236" spans="2:12" s="5" customFormat="1" ht="12.75">
      <c r="B3236" s="8"/>
      <c r="D3236" s="9"/>
      <c r="L3236" s="16"/>
    </row>
    <row r="3237" spans="2:12" s="5" customFormat="1" ht="12.75">
      <c r="B3237" s="8"/>
      <c r="D3237" s="9"/>
      <c r="L3237" s="16"/>
    </row>
    <row r="3238" spans="2:12" s="5" customFormat="1" ht="12.75">
      <c r="B3238" s="8"/>
      <c r="D3238" s="9"/>
      <c r="L3238" s="16"/>
    </row>
    <row r="3239" spans="2:12" s="5" customFormat="1" ht="12.75">
      <c r="B3239" s="8"/>
      <c r="D3239" s="9"/>
      <c r="L3239" s="16"/>
    </row>
    <row r="3240" spans="2:12" s="5" customFormat="1" ht="12.75">
      <c r="B3240" s="8"/>
      <c r="D3240" s="9"/>
      <c r="L3240" s="16"/>
    </row>
    <row r="3241" spans="2:12" s="5" customFormat="1" ht="12.75">
      <c r="B3241" s="8"/>
      <c r="D3241" s="9"/>
      <c r="L3241" s="16"/>
    </row>
    <row r="3242" spans="2:12" s="5" customFormat="1" ht="12.75">
      <c r="B3242" s="8"/>
      <c r="D3242" s="9"/>
      <c r="L3242" s="16"/>
    </row>
    <row r="3243" spans="2:12" s="5" customFormat="1" ht="12.75">
      <c r="B3243" s="8"/>
      <c r="D3243" s="9"/>
      <c r="L3243" s="16"/>
    </row>
    <row r="3244" spans="2:12" s="5" customFormat="1" ht="12.75">
      <c r="B3244" s="8"/>
      <c r="D3244" s="9"/>
      <c r="L3244" s="16"/>
    </row>
    <row r="3245" spans="2:12" s="5" customFormat="1" ht="12.75">
      <c r="B3245" s="8"/>
      <c r="D3245" s="9"/>
      <c r="L3245" s="16"/>
    </row>
    <row r="3246" spans="2:12" s="5" customFormat="1" ht="12.75">
      <c r="B3246" s="8"/>
      <c r="D3246" s="9"/>
      <c r="L3246" s="16"/>
    </row>
    <row r="3247" spans="2:12" s="5" customFormat="1" ht="12.75">
      <c r="B3247" s="8"/>
      <c r="D3247" s="9"/>
      <c r="L3247" s="16"/>
    </row>
    <row r="3248" spans="2:12" s="5" customFormat="1" ht="12.75">
      <c r="B3248" s="8"/>
      <c r="D3248" s="9"/>
      <c r="L3248" s="16"/>
    </row>
    <row r="3249" spans="2:12" s="5" customFormat="1" ht="12.75">
      <c r="B3249" s="8"/>
      <c r="D3249" s="9"/>
      <c r="L3249" s="16"/>
    </row>
    <row r="3250" spans="2:12" s="5" customFormat="1" ht="12.75">
      <c r="B3250" s="8"/>
      <c r="D3250" s="9"/>
      <c r="L3250" s="16"/>
    </row>
    <row r="3251" spans="2:12" s="5" customFormat="1" ht="12.75">
      <c r="B3251" s="8"/>
      <c r="D3251" s="9"/>
      <c r="L3251" s="16"/>
    </row>
    <row r="3252" spans="2:12" s="5" customFormat="1" ht="12.75">
      <c r="B3252" s="8"/>
      <c r="D3252" s="9"/>
      <c r="L3252" s="16"/>
    </row>
    <row r="3253" spans="2:12" s="5" customFormat="1" ht="12.75">
      <c r="B3253" s="8"/>
      <c r="D3253" s="9"/>
      <c r="L3253" s="16"/>
    </row>
    <row r="3254" spans="2:12" s="5" customFormat="1" ht="12.75">
      <c r="B3254" s="8"/>
      <c r="D3254" s="9"/>
      <c r="L3254" s="16"/>
    </row>
    <row r="3255" spans="2:12" s="5" customFormat="1" ht="12.75">
      <c r="B3255" s="8"/>
      <c r="D3255" s="9"/>
      <c r="L3255" s="16"/>
    </row>
    <row r="3256" spans="2:12" s="5" customFormat="1" ht="12.75">
      <c r="B3256" s="8"/>
      <c r="D3256" s="9"/>
      <c r="L3256" s="16"/>
    </row>
    <row r="3257" spans="2:12" s="5" customFormat="1" ht="12.75">
      <c r="B3257" s="8"/>
      <c r="D3257" s="9"/>
      <c r="L3257" s="16"/>
    </row>
    <row r="3258" spans="2:12" s="5" customFormat="1" ht="12.75">
      <c r="B3258" s="8"/>
      <c r="D3258" s="9"/>
      <c r="L3258" s="16"/>
    </row>
    <row r="3259" spans="2:12" s="5" customFormat="1" ht="12.75">
      <c r="B3259" s="8"/>
      <c r="D3259" s="9"/>
      <c r="L3259" s="16"/>
    </row>
    <row r="3260" spans="2:12" s="5" customFormat="1" ht="12.75">
      <c r="B3260" s="8"/>
      <c r="D3260" s="9"/>
      <c r="L3260" s="16"/>
    </row>
    <row r="3261" spans="2:12" s="5" customFormat="1" ht="12.75">
      <c r="B3261" s="8"/>
      <c r="D3261" s="9"/>
      <c r="L3261" s="16"/>
    </row>
    <row r="3262" spans="2:12" s="5" customFormat="1" ht="12.75">
      <c r="B3262" s="8"/>
      <c r="D3262" s="9"/>
      <c r="L3262" s="16"/>
    </row>
    <row r="3263" spans="2:12" s="5" customFormat="1" ht="12.75">
      <c r="B3263" s="8"/>
      <c r="D3263" s="9"/>
      <c r="L3263" s="16"/>
    </row>
    <row r="3264" spans="2:12" s="5" customFormat="1" ht="12.75">
      <c r="B3264" s="8"/>
      <c r="D3264" s="9"/>
      <c r="L3264" s="16"/>
    </row>
    <row r="3265" spans="2:12" s="5" customFormat="1" ht="12.75">
      <c r="B3265" s="8"/>
      <c r="D3265" s="9"/>
      <c r="L3265" s="16"/>
    </row>
    <row r="3266" spans="2:12" s="5" customFormat="1" ht="12.75">
      <c r="B3266" s="8"/>
      <c r="D3266" s="9"/>
      <c r="L3266" s="16"/>
    </row>
    <row r="3267" spans="2:12" s="5" customFormat="1" ht="12.75">
      <c r="B3267" s="8"/>
      <c r="D3267" s="9"/>
      <c r="L3267" s="16"/>
    </row>
    <row r="3268" spans="2:12" s="5" customFormat="1" ht="12.75">
      <c r="B3268" s="8"/>
      <c r="D3268" s="9"/>
      <c r="L3268" s="16"/>
    </row>
    <row r="3269" spans="2:12" s="5" customFormat="1" ht="12.75">
      <c r="B3269" s="8"/>
      <c r="D3269" s="9"/>
      <c r="L3269" s="16"/>
    </row>
    <row r="3270" spans="2:12" s="5" customFormat="1" ht="12.75">
      <c r="B3270" s="8"/>
      <c r="D3270" s="9"/>
      <c r="L3270" s="16"/>
    </row>
    <row r="3271" spans="2:12" s="5" customFormat="1" ht="12.75">
      <c r="B3271" s="8"/>
      <c r="D3271" s="9"/>
      <c r="L3271" s="16"/>
    </row>
    <row r="3272" spans="2:12" s="5" customFormat="1" ht="12.75">
      <c r="B3272" s="8"/>
      <c r="D3272" s="9"/>
      <c r="L3272" s="16"/>
    </row>
    <row r="3273" spans="2:12" s="5" customFormat="1" ht="12.75">
      <c r="B3273" s="8"/>
      <c r="D3273" s="9"/>
      <c r="L3273" s="16"/>
    </row>
    <row r="3274" spans="2:12" s="5" customFormat="1" ht="12.75">
      <c r="B3274" s="8"/>
      <c r="D3274" s="9"/>
      <c r="L3274" s="16"/>
    </row>
    <row r="3275" spans="2:12" s="5" customFormat="1" ht="12.75">
      <c r="B3275" s="8"/>
      <c r="D3275" s="9"/>
      <c r="L3275" s="16"/>
    </row>
    <row r="3276" spans="2:12" s="5" customFormat="1" ht="12.75">
      <c r="B3276" s="8"/>
      <c r="D3276" s="9"/>
      <c r="L3276" s="16"/>
    </row>
    <row r="3277" spans="2:12" s="5" customFormat="1" ht="12.75">
      <c r="B3277" s="8"/>
      <c r="D3277" s="9"/>
      <c r="L3277" s="16"/>
    </row>
    <row r="3278" spans="2:12" s="5" customFormat="1" ht="12.75">
      <c r="B3278" s="8"/>
      <c r="D3278" s="9"/>
      <c r="L3278" s="16"/>
    </row>
    <row r="3279" spans="2:12" s="5" customFormat="1" ht="12.75">
      <c r="B3279" s="8"/>
      <c r="D3279" s="9"/>
      <c r="L3279" s="16"/>
    </row>
    <row r="3280" spans="2:12" s="5" customFormat="1" ht="12.75">
      <c r="B3280" s="8"/>
      <c r="D3280" s="9"/>
      <c r="L3280" s="16"/>
    </row>
    <row r="3281" spans="2:12" s="5" customFormat="1" ht="12.75">
      <c r="B3281" s="8"/>
      <c r="D3281" s="9"/>
      <c r="L3281" s="16"/>
    </row>
    <row r="3282" spans="2:12" s="5" customFormat="1" ht="12.75">
      <c r="B3282" s="8"/>
      <c r="D3282" s="9"/>
      <c r="L3282" s="16"/>
    </row>
    <row r="3283" spans="2:12" s="5" customFormat="1" ht="12.75">
      <c r="B3283" s="8"/>
      <c r="D3283" s="9"/>
      <c r="L3283" s="16"/>
    </row>
    <row r="3284" spans="2:12" s="5" customFormat="1" ht="12.75">
      <c r="B3284" s="8"/>
      <c r="D3284" s="9"/>
      <c r="L3284" s="16"/>
    </row>
    <row r="3285" spans="2:12" s="5" customFormat="1" ht="12.75">
      <c r="B3285" s="8"/>
      <c r="D3285" s="9"/>
      <c r="L3285" s="16"/>
    </row>
    <row r="3286" spans="2:12" s="5" customFormat="1" ht="12.75">
      <c r="B3286" s="8"/>
      <c r="D3286" s="9"/>
      <c r="L3286" s="16"/>
    </row>
    <row r="3287" spans="2:12" s="5" customFormat="1" ht="12.75">
      <c r="B3287" s="8"/>
      <c r="D3287" s="9"/>
      <c r="L3287" s="16"/>
    </row>
    <row r="3288" spans="2:12" s="5" customFormat="1" ht="12.75">
      <c r="B3288" s="8"/>
      <c r="D3288" s="9"/>
      <c r="L3288" s="16"/>
    </row>
    <row r="3289" spans="2:12" s="5" customFormat="1" ht="12.75">
      <c r="B3289" s="8"/>
      <c r="D3289" s="9"/>
      <c r="L3289" s="16"/>
    </row>
    <row r="3290" spans="2:12" s="5" customFormat="1" ht="12.75">
      <c r="B3290" s="8"/>
      <c r="D3290" s="9"/>
      <c r="L3290" s="16"/>
    </row>
    <row r="3291" spans="2:12" s="5" customFormat="1" ht="12.75">
      <c r="B3291" s="8"/>
      <c r="D3291" s="9"/>
      <c r="L3291" s="16"/>
    </row>
    <row r="3292" spans="2:12" s="5" customFormat="1" ht="12.75">
      <c r="B3292" s="8"/>
      <c r="D3292" s="9"/>
      <c r="L3292" s="16"/>
    </row>
    <row r="3293" spans="2:12" s="5" customFormat="1" ht="12.75">
      <c r="B3293" s="8"/>
      <c r="D3293" s="9"/>
      <c r="L3293" s="16"/>
    </row>
    <row r="3294" spans="2:12" s="5" customFormat="1" ht="12.75">
      <c r="B3294" s="8"/>
      <c r="D3294" s="9"/>
      <c r="L3294" s="16"/>
    </row>
    <row r="3295" spans="2:12" s="5" customFormat="1" ht="12.75">
      <c r="B3295" s="8"/>
      <c r="D3295" s="9"/>
      <c r="L3295" s="16"/>
    </row>
    <row r="3296" spans="2:12" s="5" customFormat="1" ht="12.75">
      <c r="B3296" s="8"/>
      <c r="D3296" s="9"/>
      <c r="L3296" s="16"/>
    </row>
    <row r="3297" spans="2:12" s="5" customFormat="1" ht="12.75">
      <c r="B3297" s="8"/>
      <c r="D3297" s="9"/>
      <c r="L3297" s="16"/>
    </row>
    <row r="3298" spans="2:12" s="5" customFormat="1" ht="12.75">
      <c r="B3298" s="8"/>
      <c r="D3298" s="9"/>
      <c r="L3298" s="16"/>
    </row>
    <row r="3299" spans="2:12" s="5" customFormat="1" ht="12.75">
      <c r="B3299" s="8"/>
      <c r="D3299" s="9"/>
      <c r="L3299" s="16"/>
    </row>
    <row r="3300" spans="2:12" s="5" customFormat="1" ht="12.75">
      <c r="B3300" s="8"/>
      <c r="D3300" s="9"/>
      <c r="L3300" s="16"/>
    </row>
    <row r="3301" spans="2:12" s="5" customFormat="1" ht="12.75">
      <c r="B3301" s="8"/>
      <c r="D3301" s="9"/>
      <c r="L3301" s="16"/>
    </row>
    <row r="3302" spans="2:12" s="5" customFormat="1" ht="12.75">
      <c r="B3302" s="8"/>
      <c r="D3302" s="9"/>
      <c r="L3302" s="16"/>
    </row>
    <row r="3303" spans="2:12" s="5" customFormat="1" ht="12.75">
      <c r="B3303" s="8"/>
      <c r="D3303" s="9"/>
      <c r="L3303" s="16"/>
    </row>
    <row r="3304" spans="2:12" s="5" customFormat="1" ht="12.75">
      <c r="B3304" s="8"/>
      <c r="D3304" s="9"/>
      <c r="L3304" s="16"/>
    </row>
    <row r="3305" spans="2:12" s="5" customFormat="1" ht="12.75">
      <c r="B3305" s="8"/>
      <c r="D3305" s="9"/>
      <c r="L3305" s="16"/>
    </row>
    <row r="3306" spans="2:12" s="5" customFormat="1" ht="12.75">
      <c r="B3306" s="8"/>
      <c r="D3306" s="9"/>
      <c r="L3306" s="16"/>
    </row>
    <row r="3307" spans="2:12" s="5" customFormat="1" ht="12.75">
      <c r="B3307" s="8"/>
      <c r="D3307" s="9"/>
      <c r="L3307" s="16"/>
    </row>
    <row r="3308" spans="2:12" s="5" customFormat="1" ht="12.75">
      <c r="B3308" s="8"/>
      <c r="D3308" s="9"/>
      <c r="L3308" s="16"/>
    </row>
    <row r="3309" spans="2:12" s="5" customFormat="1" ht="12.75">
      <c r="B3309" s="8"/>
      <c r="D3309" s="9"/>
      <c r="L3309" s="16"/>
    </row>
    <row r="3310" spans="2:12" s="5" customFormat="1" ht="12.75">
      <c r="B3310" s="8"/>
      <c r="D3310" s="9"/>
      <c r="L3310" s="16"/>
    </row>
    <row r="3311" spans="2:12" s="5" customFormat="1" ht="12.75">
      <c r="B3311" s="8"/>
      <c r="D3311" s="9"/>
      <c r="L3311" s="16"/>
    </row>
    <row r="3312" spans="2:12" s="5" customFormat="1" ht="12.75">
      <c r="B3312" s="8"/>
      <c r="D3312" s="9"/>
      <c r="L3312" s="16"/>
    </row>
    <row r="3313" spans="2:12" s="5" customFormat="1" ht="12.75">
      <c r="B3313" s="8"/>
      <c r="D3313" s="9"/>
      <c r="L3313" s="16"/>
    </row>
    <row r="3314" spans="2:12" s="5" customFormat="1" ht="12.75">
      <c r="B3314" s="8"/>
      <c r="D3314" s="9"/>
      <c r="L3314" s="16"/>
    </row>
    <row r="3315" spans="2:12" s="5" customFormat="1" ht="12.75">
      <c r="B3315" s="8"/>
      <c r="D3315" s="9"/>
      <c r="L3315" s="16"/>
    </row>
    <row r="3316" spans="2:12" s="5" customFormat="1" ht="12.75">
      <c r="B3316" s="8"/>
      <c r="D3316" s="9"/>
      <c r="L3316" s="16"/>
    </row>
    <row r="3317" spans="2:12" s="5" customFormat="1" ht="12.75">
      <c r="B3317" s="8"/>
      <c r="D3317" s="9"/>
      <c r="L3317" s="16"/>
    </row>
    <row r="3318" spans="2:12" s="5" customFormat="1" ht="12.75">
      <c r="B3318" s="8"/>
      <c r="D3318" s="9"/>
      <c r="L3318" s="16"/>
    </row>
    <row r="3319" spans="2:12" s="5" customFormat="1" ht="12.75">
      <c r="B3319" s="8"/>
      <c r="D3319" s="9"/>
      <c r="L3319" s="16"/>
    </row>
    <row r="3320" spans="2:12" s="5" customFormat="1" ht="12.75">
      <c r="B3320" s="8"/>
      <c r="D3320" s="9"/>
      <c r="L3320" s="16"/>
    </row>
    <row r="3321" spans="2:12" s="5" customFormat="1" ht="12.75">
      <c r="B3321" s="8"/>
      <c r="D3321" s="9"/>
      <c r="L3321" s="16"/>
    </row>
    <row r="3322" spans="2:12" s="5" customFormat="1" ht="12.75">
      <c r="B3322" s="8"/>
      <c r="D3322" s="9"/>
      <c r="L3322" s="16"/>
    </row>
    <row r="3323" spans="2:12" s="5" customFormat="1" ht="12.75">
      <c r="B3323" s="8"/>
      <c r="D3323" s="9"/>
      <c r="L3323" s="16"/>
    </row>
    <row r="3324" spans="2:12" s="5" customFormat="1" ht="12.75">
      <c r="B3324" s="8"/>
      <c r="D3324" s="9"/>
      <c r="L3324" s="16"/>
    </row>
    <row r="3325" spans="2:12" s="5" customFormat="1" ht="12.75">
      <c r="B3325" s="8"/>
      <c r="D3325" s="9"/>
      <c r="L3325" s="16"/>
    </row>
    <row r="3326" spans="2:12" s="5" customFormat="1" ht="12.75">
      <c r="B3326" s="8"/>
      <c r="D3326" s="9"/>
      <c r="L3326" s="16"/>
    </row>
    <row r="3327" spans="2:12" s="5" customFormat="1" ht="12.75">
      <c r="B3327" s="8"/>
      <c r="D3327" s="9"/>
      <c r="L3327" s="16"/>
    </row>
    <row r="3328" spans="2:12" s="5" customFormat="1" ht="12.75">
      <c r="B3328" s="8"/>
      <c r="D3328" s="9"/>
      <c r="L3328" s="16"/>
    </row>
    <row r="3329" spans="2:12" s="5" customFormat="1" ht="12.75">
      <c r="B3329" s="8"/>
      <c r="D3329" s="9"/>
      <c r="L3329" s="16"/>
    </row>
    <row r="3330" spans="2:12" s="5" customFormat="1" ht="12.75">
      <c r="B3330" s="8"/>
      <c r="D3330" s="9"/>
      <c r="L3330" s="16"/>
    </row>
    <row r="3331" spans="2:12" s="5" customFormat="1" ht="12.75">
      <c r="B3331" s="8"/>
      <c r="D3331" s="9"/>
      <c r="L3331" s="16"/>
    </row>
    <row r="3332" spans="2:12" s="5" customFormat="1" ht="12.75">
      <c r="B3332" s="8"/>
      <c r="D3332" s="9"/>
      <c r="L3332" s="16"/>
    </row>
    <row r="3333" spans="2:12" s="5" customFormat="1" ht="12.75">
      <c r="B3333" s="8"/>
      <c r="D3333" s="9"/>
      <c r="L3333" s="16"/>
    </row>
    <row r="3334" spans="2:12" s="5" customFormat="1" ht="12.75">
      <c r="B3334" s="8"/>
      <c r="D3334" s="9"/>
      <c r="L3334" s="16"/>
    </row>
    <row r="3335" spans="2:12" s="5" customFormat="1" ht="12.75">
      <c r="B3335" s="8"/>
      <c r="D3335" s="9"/>
      <c r="L3335" s="16"/>
    </row>
    <row r="3336" spans="2:12" s="5" customFormat="1" ht="12.75">
      <c r="B3336" s="8"/>
      <c r="D3336" s="9"/>
      <c r="L3336" s="16"/>
    </row>
    <row r="3337" spans="2:12" s="5" customFormat="1" ht="12.75">
      <c r="B3337" s="8"/>
      <c r="D3337" s="9"/>
      <c r="L3337" s="16"/>
    </row>
    <row r="3338" spans="2:12" s="5" customFormat="1" ht="12.75">
      <c r="B3338" s="8"/>
      <c r="D3338" s="9"/>
      <c r="L3338" s="16"/>
    </row>
    <row r="3339" spans="2:12" s="5" customFormat="1" ht="12.75">
      <c r="B3339" s="8"/>
      <c r="D3339" s="9"/>
      <c r="L3339" s="16"/>
    </row>
    <row r="3340" spans="2:12" s="5" customFormat="1" ht="12.75">
      <c r="B3340" s="8"/>
      <c r="D3340" s="9"/>
      <c r="L3340" s="16"/>
    </row>
    <row r="3341" spans="2:12" s="5" customFormat="1" ht="12.75">
      <c r="B3341" s="8"/>
      <c r="D3341" s="9"/>
      <c r="L3341" s="16"/>
    </row>
    <row r="3342" spans="2:12" s="5" customFormat="1" ht="12.75">
      <c r="B3342" s="8"/>
      <c r="D3342" s="9"/>
      <c r="L3342" s="16"/>
    </row>
    <row r="3343" spans="2:12" s="5" customFormat="1" ht="12.75">
      <c r="B3343" s="8"/>
      <c r="D3343" s="9"/>
      <c r="L3343" s="16"/>
    </row>
    <row r="3344" spans="2:12" s="5" customFormat="1" ht="12.75">
      <c r="B3344" s="8"/>
      <c r="D3344" s="9"/>
      <c r="L3344" s="16"/>
    </row>
    <row r="3345" spans="2:12" s="5" customFormat="1" ht="12.75">
      <c r="B3345" s="8"/>
      <c r="D3345" s="9"/>
      <c r="L3345" s="16"/>
    </row>
    <row r="3346" spans="2:12" s="5" customFormat="1" ht="12.75">
      <c r="B3346" s="8"/>
      <c r="D3346" s="9"/>
      <c r="L3346" s="16"/>
    </row>
    <row r="3347" spans="2:12" s="5" customFormat="1" ht="12.75">
      <c r="B3347" s="8"/>
      <c r="D3347" s="9"/>
      <c r="L3347" s="16"/>
    </row>
    <row r="3348" spans="2:12" s="5" customFormat="1" ht="12.75">
      <c r="B3348" s="8"/>
      <c r="D3348" s="9"/>
      <c r="L3348" s="16"/>
    </row>
    <row r="3349" spans="2:12" s="5" customFormat="1" ht="12.75">
      <c r="B3349" s="8"/>
      <c r="D3349" s="9"/>
      <c r="L3349" s="16"/>
    </row>
    <row r="3350" spans="2:12" s="5" customFormat="1" ht="12.75">
      <c r="B3350" s="8"/>
      <c r="D3350" s="9"/>
      <c r="L3350" s="16"/>
    </row>
    <row r="3351" spans="2:12" s="5" customFormat="1" ht="12.75">
      <c r="B3351" s="8"/>
      <c r="D3351" s="9"/>
      <c r="L3351" s="16"/>
    </row>
    <row r="3352" spans="2:12" s="5" customFormat="1" ht="12.75">
      <c r="B3352" s="8"/>
      <c r="D3352" s="9"/>
      <c r="L3352" s="16"/>
    </row>
    <row r="3353" spans="2:12" s="5" customFormat="1" ht="12.75">
      <c r="B3353" s="8"/>
      <c r="D3353" s="9"/>
      <c r="L3353" s="16"/>
    </row>
    <row r="3354" spans="2:12" s="5" customFormat="1" ht="12.75">
      <c r="B3354" s="8"/>
      <c r="D3354" s="9"/>
      <c r="L3354" s="16"/>
    </row>
    <row r="3355" spans="2:12" s="5" customFormat="1" ht="12.75">
      <c r="B3355" s="8"/>
      <c r="D3355" s="9"/>
      <c r="L3355" s="16"/>
    </row>
    <row r="3356" spans="2:12" s="5" customFormat="1" ht="12.75">
      <c r="B3356" s="8"/>
      <c r="D3356" s="9"/>
      <c r="L3356" s="16"/>
    </row>
    <row r="3357" spans="2:12" s="5" customFormat="1" ht="12.75">
      <c r="B3357" s="8"/>
      <c r="D3357" s="9"/>
      <c r="L3357" s="16"/>
    </row>
    <row r="3358" spans="2:12" s="5" customFormat="1" ht="12.75">
      <c r="B3358" s="8"/>
      <c r="D3358" s="9"/>
      <c r="L3358" s="16"/>
    </row>
    <row r="3359" spans="2:12" s="5" customFormat="1" ht="12.75">
      <c r="B3359" s="8"/>
      <c r="D3359" s="9"/>
      <c r="L3359" s="16"/>
    </row>
    <row r="3360" spans="2:12" s="5" customFormat="1" ht="12.75">
      <c r="B3360" s="8"/>
      <c r="D3360" s="9"/>
      <c r="L3360" s="16"/>
    </row>
    <row r="3361" spans="2:12" s="5" customFormat="1" ht="12.75">
      <c r="B3361" s="8"/>
      <c r="D3361" s="9"/>
      <c r="L3361" s="16"/>
    </row>
    <row r="3362" spans="2:12" s="5" customFormat="1" ht="12.75">
      <c r="B3362" s="8"/>
      <c r="D3362" s="9"/>
      <c r="L3362" s="16"/>
    </row>
    <row r="3363" spans="2:12" s="5" customFormat="1" ht="12.75">
      <c r="B3363" s="8"/>
      <c r="D3363" s="9"/>
      <c r="L3363" s="16"/>
    </row>
    <row r="3364" spans="2:12" s="5" customFormat="1" ht="12.75">
      <c r="B3364" s="8"/>
      <c r="D3364" s="9"/>
      <c r="L3364" s="16"/>
    </row>
    <row r="3365" spans="2:12" s="5" customFormat="1" ht="12.75">
      <c r="B3365" s="8"/>
      <c r="D3365" s="9"/>
      <c r="L3365" s="16"/>
    </row>
    <row r="3366" spans="2:12" s="5" customFormat="1" ht="12.75">
      <c r="B3366" s="8"/>
      <c r="D3366" s="9"/>
      <c r="L3366" s="16"/>
    </row>
    <row r="3367" spans="2:12" s="5" customFormat="1" ht="12.75">
      <c r="B3367" s="8"/>
      <c r="D3367" s="9"/>
      <c r="L3367" s="16"/>
    </row>
    <row r="3368" spans="2:12" s="5" customFormat="1" ht="12.75">
      <c r="B3368" s="8"/>
      <c r="D3368" s="9"/>
      <c r="L3368" s="16"/>
    </row>
    <row r="3369" spans="2:12" s="5" customFormat="1" ht="12.75">
      <c r="B3369" s="8"/>
      <c r="D3369" s="9"/>
      <c r="L3369" s="16"/>
    </row>
    <row r="3370" spans="2:12" s="5" customFormat="1" ht="12.75">
      <c r="B3370" s="8"/>
      <c r="D3370" s="9"/>
      <c r="L3370" s="16"/>
    </row>
    <row r="3371" spans="2:12" s="5" customFormat="1" ht="12.75">
      <c r="B3371" s="8"/>
      <c r="D3371" s="9"/>
      <c r="L3371" s="16"/>
    </row>
    <row r="3372" spans="2:12" s="5" customFormat="1" ht="12.75">
      <c r="B3372" s="8"/>
      <c r="D3372" s="9"/>
      <c r="L3372" s="16"/>
    </row>
    <row r="3373" spans="2:12" s="5" customFormat="1" ht="12.75">
      <c r="B3373" s="8"/>
      <c r="D3373" s="9"/>
      <c r="L3373" s="16"/>
    </row>
    <row r="3374" spans="2:12" s="5" customFormat="1" ht="12.75">
      <c r="B3374" s="8"/>
      <c r="D3374" s="9"/>
      <c r="L3374" s="16"/>
    </row>
    <row r="3375" spans="2:12" s="5" customFormat="1" ht="12.75">
      <c r="B3375" s="8"/>
      <c r="D3375" s="9"/>
      <c r="L3375" s="16"/>
    </row>
    <row r="3376" spans="2:12" s="5" customFormat="1" ht="12.75">
      <c r="B3376" s="8"/>
      <c r="D3376" s="9"/>
      <c r="L3376" s="16"/>
    </row>
    <row r="3377" spans="2:12" s="5" customFormat="1" ht="12.75">
      <c r="B3377" s="8"/>
      <c r="D3377" s="9"/>
      <c r="L3377" s="16"/>
    </row>
    <row r="3378" spans="2:12" s="5" customFormat="1" ht="12.75">
      <c r="B3378" s="8"/>
      <c r="D3378" s="9"/>
      <c r="L3378" s="16"/>
    </row>
    <row r="3379" spans="2:12" s="5" customFormat="1" ht="12.75">
      <c r="B3379" s="8"/>
      <c r="D3379" s="9"/>
      <c r="L3379" s="16"/>
    </row>
    <row r="3380" spans="2:12" s="5" customFormat="1" ht="12.75">
      <c r="B3380" s="8"/>
      <c r="D3380" s="9"/>
      <c r="L3380" s="16"/>
    </row>
    <row r="3381" spans="2:12" s="5" customFormat="1" ht="12.75">
      <c r="B3381" s="8"/>
      <c r="D3381" s="9"/>
      <c r="L3381" s="16"/>
    </row>
    <row r="3382" spans="2:12" s="5" customFormat="1" ht="12.75">
      <c r="B3382" s="8"/>
      <c r="D3382" s="9"/>
      <c r="L3382" s="16"/>
    </row>
    <row r="3383" spans="2:12" s="5" customFormat="1" ht="12.75">
      <c r="B3383" s="8"/>
      <c r="D3383" s="9"/>
      <c r="L3383" s="16"/>
    </row>
    <row r="3384" spans="2:12" s="5" customFormat="1" ht="12.75">
      <c r="B3384" s="8"/>
      <c r="D3384" s="9"/>
      <c r="L3384" s="16"/>
    </row>
    <row r="3385" spans="2:12" s="5" customFormat="1" ht="12.75">
      <c r="B3385" s="8"/>
      <c r="D3385" s="9"/>
      <c r="L3385" s="16"/>
    </row>
    <row r="3386" spans="2:12" s="5" customFormat="1" ht="12.75">
      <c r="B3386" s="8"/>
      <c r="D3386" s="9"/>
      <c r="L3386" s="16"/>
    </row>
    <row r="3387" spans="2:12" s="5" customFormat="1" ht="12.75">
      <c r="B3387" s="8"/>
      <c r="D3387" s="9"/>
      <c r="L3387" s="16"/>
    </row>
    <row r="3388" spans="2:12" s="5" customFormat="1" ht="12.75">
      <c r="B3388" s="8"/>
      <c r="D3388" s="9"/>
      <c r="L3388" s="16"/>
    </row>
    <row r="3389" spans="2:12" s="5" customFormat="1" ht="12.75">
      <c r="B3389" s="8"/>
      <c r="D3389" s="9"/>
      <c r="L3389" s="16"/>
    </row>
    <row r="3390" spans="2:12" s="5" customFormat="1" ht="12.75">
      <c r="B3390" s="8"/>
      <c r="D3390" s="9"/>
      <c r="L3390" s="16"/>
    </row>
    <row r="3391" spans="2:12" s="5" customFormat="1" ht="12.75">
      <c r="B3391" s="8"/>
      <c r="D3391" s="9"/>
      <c r="L3391" s="16"/>
    </row>
    <row r="3392" spans="2:12" s="5" customFormat="1" ht="12.75">
      <c r="B3392" s="8"/>
      <c r="D3392" s="9"/>
      <c r="L3392" s="16"/>
    </row>
    <row r="3393" spans="2:12" s="5" customFormat="1" ht="12.75">
      <c r="B3393" s="8"/>
      <c r="D3393" s="9"/>
      <c r="L3393" s="16"/>
    </row>
    <row r="3394" spans="2:12" s="5" customFormat="1" ht="12.75">
      <c r="B3394" s="8"/>
      <c r="D3394" s="9"/>
      <c r="L3394" s="16"/>
    </row>
    <row r="3395" spans="2:12" s="5" customFormat="1" ht="12.75">
      <c r="B3395" s="8"/>
      <c r="D3395" s="9"/>
      <c r="L3395" s="16"/>
    </row>
    <row r="3396" spans="2:12" s="5" customFormat="1" ht="12.75">
      <c r="B3396" s="8"/>
      <c r="D3396" s="9"/>
      <c r="L3396" s="16"/>
    </row>
    <row r="3397" spans="2:12" s="5" customFormat="1" ht="12.75">
      <c r="B3397" s="8"/>
      <c r="D3397" s="9"/>
      <c r="L3397" s="16"/>
    </row>
    <row r="3398" spans="2:12" s="5" customFormat="1" ht="12.75">
      <c r="B3398" s="8"/>
      <c r="D3398" s="9"/>
      <c r="L3398" s="16"/>
    </row>
    <row r="3399" spans="2:12" s="5" customFormat="1" ht="12.75">
      <c r="B3399" s="8"/>
      <c r="D3399" s="9"/>
      <c r="L3399" s="16"/>
    </row>
    <row r="3400" spans="2:12" s="5" customFormat="1" ht="12.75">
      <c r="B3400" s="8"/>
      <c r="D3400" s="9"/>
      <c r="L3400" s="16"/>
    </row>
    <row r="3401" spans="2:12" s="5" customFormat="1" ht="12.75">
      <c r="B3401" s="8"/>
      <c r="D3401" s="9"/>
      <c r="L3401" s="16"/>
    </row>
    <row r="3402" spans="2:12" s="5" customFormat="1" ht="12.75">
      <c r="B3402" s="8"/>
      <c r="D3402" s="9"/>
      <c r="L3402" s="16"/>
    </row>
    <row r="3403" spans="2:12" s="5" customFormat="1" ht="12.75">
      <c r="B3403" s="8"/>
      <c r="D3403" s="9"/>
      <c r="L3403" s="16"/>
    </row>
    <row r="3404" spans="2:12" s="5" customFormat="1" ht="12.75">
      <c r="B3404" s="8"/>
      <c r="D3404" s="9"/>
      <c r="L3404" s="16"/>
    </row>
    <row r="3405" spans="2:12" s="5" customFormat="1" ht="12.75">
      <c r="B3405" s="8"/>
      <c r="D3405" s="9"/>
      <c r="L3405" s="16"/>
    </row>
    <row r="3406" spans="2:12" s="5" customFormat="1" ht="12.75">
      <c r="B3406" s="8"/>
      <c r="D3406" s="9"/>
      <c r="L3406" s="16"/>
    </row>
    <row r="3407" spans="2:12" s="5" customFormat="1" ht="12.75">
      <c r="B3407" s="8"/>
      <c r="D3407" s="9"/>
      <c r="L3407" s="16"/>
    </row>
    <row r="3408" spans="2:12" s="5" customFormat="1" ht="12.75">
      <c r="B3408" s="8"/>
      <c r="D3408" s="9"/>
      <c r="L3408" s="16"/>
    </row>
    <row r="3409" spans="2:12" s="5" customFormat="1" ht="12.75">
      <c r="B3409" s="8"/>
      <c r="D3409" s="9"/>
      <c r="L3409" s="16"/>
    </row>
    <row r="3410" spans="2:12" s="5" customFormat="1" ht="12.75">
      <c r="B3410" s="8"/>
      <c r="D3410" s="9"/>
      <c r="L3410" s="16"/>
    </row>
    <row r="3411" spans="2:12" s="5" customFormat="1" ht="12.75">
      <c r="B3411" s="8"/>
      <c r="D3411" s="9"/>
      <c r="L3411" s="16"/>
    </row>
    <row r="3412" spans="2:12" s="5" customFormat="1" ht="12.75">
      <c r="B3412" s="8"/>
      <c r="D3412" s="9"/>
      <c r="L3412" s="16"/>
    </row>
    <row r="3413" spans="2:12" s="5" customFormat="1" ht="12.75">
      <c r="B3413" s="8"/>
      <c r="D3413" s="9"/>
      <c r="L3413" s="16"/>
    </row>
    <row r="3414" spans="2:12" s="5" customFormat="1" ht="12.75">
      <c r="B3414" s="8"/>
      <c r="D3414" s="9"/>
      <c r="L3414" s="16"/>
    </row>
    <row r="3415" spans="2:12" s="5" customFormat="1" ht="12.75">
      <c r="B3415" s="8"/>
      <c r="D3415" s="9"/>
      <c r="L3415" s="16"/>
    </row>
    <row r="3416" spans="2:12" s="5" customFormat="1" ht="12.75">
      <c r="B3416" s="8"/>
      <c r="D3416" s="9"/>
      <c r="L3416" s="16"/>
    </row>
    <row r="3417" spans="2:12" s="5" customFormat="1" ht="12.75">
      <c r="B3417" s="8"/>
      <c r="D3417" s="9"/>
      <c r="L3417" s="16"/>
    </row>
    <row r="3418" spans="2:12" s="5" customFormat="1" ht="12.75">
      <c r="B3418" s="8"/>
      <c r="D3418" s="9"/>
      <c r="L3418" s="16"/>
    </row>
    <row r="3419" spans="2:12" s="5" customFormat="1" ht="12.75">
      <c r="B3419" s="8"/>
      <c r="D3419" s="9"/>
      <c r="L3419" s="16"/>
    </row>
    <row r="3420" spans="2:12" s="5" customFormat="1" ht="12.75">
      <c r="B3420" s="8"/>
      <c r="D3420" s="9"/>
      <c r="L3420" s="16"/>
    </row>
    <row r="3421" spans="2:12" s="5" customFormat="1" ht="12.75">
      <c r="B3421" s="8"/>
      <c r="D3421" s="9"/>
      <c r="L3421" s="16"/>
    </row>
    <row r="3422" spans="2:12" s="5" customFormat="1" ht="12.75">
      <c r="B3422" s="8"/>
      <c r="D3422" s="9"/>
      <c r="L3422" s="16"/>
    </row>
    <row r="3423" spans="2:12" s="5" customFormat="1" ht="12.75">
      <c r="B3423" s="8"/>
      <c r="D3423" s="9"/>
      <c r="L3423" s="16"/>
    </row>
    <row r="3424" spans="2:12" s="5" customFormat="1" ht="12.75">
      <c r="B3424" s="8"/>
      <c r="D3424" s="9"/>
      <c r="L3424" s="16"/>
    </row>
    <row r="3425" spans="2:12" s="5" customFormat="1" ht="12.75">
      <c r="B3425" s="8"/>
      <c r="D3425" s="9"/>
      <c r="L3425" s="16"/>
    </row>
    <row r="3426" spans="2:12" s="5" customFormat="1" ht="12.75">
      <c r="B3426" s="8"/>
      <c r="D3426" s="9"/>
      <c r="L3426" s="16"/>
    </row>
    <row r="3427" spans="2:12" s="5" customFormat="1" ht="12.75">
      <c r="B3427" s="8"/>
      <c r="D3427" s="9"/>
      <c r="L3427" s="16"/>
    </row>
    <row r="3428" spans="2:12" s="5" customFormat="1" ht="12.75">
      <c r="B3428" s="8"/>
      <c r="D3428" s="9"/>
      <c r="L3428" s="16"/>
    </row>
    <row r="3429" spans="2:12" s="5" customFormat="1" ht="12.75">
      <c r="B3429" s="8"/>
      <c r="D3429" s="9"/>
      <c r="L3429" s="16"/>
    </row>
    <row r="3430" spans="2:12" s="5" customFormat="1" ht="12.75">
      <c r="B3430" s="8"/>
      <c r="D3430" s="9"/>
      <c r="L3430" s="16"/>
    </row>
    <row r="3431" spans="2:12" s="5" customFormat="1" ht="12.75">
      <c r="B3431" s="8"/>
      <c r="D3431" s="9"/>
      <c r="L3431" s="16"/>
    </row>
    <row r="3432" spans="2:12" s="5" customFormat="1" ht="12.75">
      <c r="B3432" s="8"/>
      <c r="D3432" s="9"/>
      <c r="L3432" s="16"/>
    </row>
    <row r="3433" spans="2:12" s="5" customFormat="1" ht="12.75">
      <c r="B3433" s="8"/>
      <c r="D3433" s="9"/>
      <c r="L3433" s="16"/>
    </row>
    <row r="3434" spans="2:12" s="5" customFormat="1" ht="12.75">
      <c r="B3434" s="8"/>
      <c r="D3434" s="9"/>
      <c r="L3434" s="16"/>
    </row>
    <row r="3435" spans="2:12" s="5" customFormat="1" ht="12.75">
      <c r="B3435" s="8"/>
      <c r="D3435" s="9"/>
      <c r="L3435" s="16"/>
    </row>
    <row r="3436" spans="2:12" s="5" customFormat="1" ht="12.75">
      <c r="B3436" s="8"/>
      <c r="D3436" s="9"/>
      <c r="L3436" s="16"/>
    </row>
    <row r="3437" spans="2:12" s="5" customFormat="1" ht="12.75">
      <c r="B3437" s="8"/>
      <c r="D3437" s="9"/>
      <c r="L3437" s="16"/>
    </row>
    <row r="3438" spans="2:12" s="5" customFormat="1" ht="12.75">
      <c r="B3438" s="8"/>
      <c r="D3438" s="9"/>
      <c r="L3438" s="16"/>
    </row>
    <row r="3439" spans="2:12" s="5" customFormat="1" ht="12.75">
      <c r="B3439" s="8"/>
      <c r="D3439" s="9"/>
      <c r="L3439" s="16"/>
    </row>
    <row r="3440" spans="2:12" s="5" customFormat="1" ht="12.75">
      <c r="B3440" s="8"/>
      <c r="D3440" s="9"/>
      <c r="L3440" s="16"/>
    </row>
    <row r="3441" spans="2:12" s="5" customFormat="1" ht="12.75">
      <c r="B3441" s="8"/>
      <c r="D3441" s="9"/>
      <c r="L3441" s="16"/>
    </row>
    <row r="3442" spans="2:12" s="5" customFormat="1" ht="12.75">
      <c r="B3442" s="8"/>
      <c r="D3442" s="9"/>
      <c r="L3442" s="16"/>
    </row>
    <row r="3443" spans="2:12" s="5" customFormat="1" ht="12.75">
      <c r="B3443" s="8"/>
      <c r="D3443" s="9"/>
      <c r="L3443" s="16"/>
    </row>
    <row r="3444" spans="2:12" s="5" customFormat="1" ht="12.75">
      <c r="B3444" s="8"/>
      <c r="D3444" s="9"/>
      <c r="L3444" s="16"/>
    </row>
    <row r="3445" spans="2:12" s="5" customFormat="1" ht="12.75">
      <c r="B3445" s="8"/>
      <c r="D3445" s="9"/>
      <c r="L3445" s="16"/>
    </row>
    <row r="3446" spans="2:12" s="5" customFormat="1" ht="12.75">
      <c r="B3446" s="8"/>
      <c r="D3446" s="9"/>
      <c r="L3446" s="16"/>
    </row>
    <row r="3447" spans="2:12" s="5" customFormat="1" ht="12.75">
      <c r="B3447" s="8"/>
      <c r="D3447" s="9"/>
      <c r="L3447" s="16"/>
    </row>
    <row r="3448" spans="2:12" s="5" customFormat="1" ht="12.75">
      <c r="B3448" s="8"/>
      <c r="D3448" s="9"/>
      <c r="L3448" s="16"/>
    </row>
    <row r="3449" spans="2:12" s="5" customFormat="1" ht="12.75">
      <c r="B3449" s="8"/>
      <c r="D3449" s="9"/>
      <c r="L3449" s="16"/>
    </row>
    <row r="3450" spans="2:12" s="5" customFormat="1" ht="12.75">
      <c r="B3450" s="8"/>
      <c r="D3450" s="9"/>
      <c r="L3450" s="16"/>
    </row>
    <row r="3451" spans="2:12" s="5" customFormat="1" ht="12.75">
      <c r="B3451" s="8"/>
      <c r="D3451" s="9"/>
      <c r="L3451" s="16"/>
    </row>
    <row r="3452" spans="2:12" s="5" customFormat="1" ht="12.75">
      <c r="B3452" s="8"/>
      <c r="D3452" s="9"/>
      <c r="L3452" s="16"/>
    </row>
    <row r="3453" spans="2:12" s="5" customFormat="1" ht="12.75">
      <c r="B3453" s="8"/>
      <c r="D3453" s="9"/>
      <c r="L3453" s="16"/>
    </row>
    <row r="3454" spans="2:12" s="5" customFormat="1" ht="12.75">
      <c r="B3454" s="8"/>
      <c r="D3454" s="9"/>
      <c r="L3454" s="16"/>
    </row>
    <row r="3455" spans="2:12" s="5" customFormat="1" ht="12.75">
      <c r="B3455" s="8"/>
      <c r="D3455" s="9"/>
      <c r="L3455" s="16"/>
    </row>
    <row r="3456" spans="2:12" s="5" customFormat="1" ht="12.75">
      <c r="B3456" s="8"/>
      <c r="D3456" s="9"/>
      <c r="L3456" s="16"/>
    </row>
    <row r="3457" spans="2:12" s="5" customFormat="1" ht="12.75">
      <c r="B3457" s="8"/>
      <c r="D3457" s="9"/>
      <c r="L3457" s="16"/>
    </row>
    <row r="3458" spans="2:12" s="5" customFormat="1" ht="12.75">
      <c r="B3458" s="8"/>
      <c r="D3458" s="9"/>
      <c r="L3458" s="16"/>
    </row>
    <row r="3459" spans="2:12" s="5" customFormat="1" ht="12.75">
      <c r="B3459" s="8"/>
      <c r="D3459" s="9"/>
      <c r="L3459" s="16"/>
    </row>
    <row r="3460" spans="2:12" s="5" customFormat="1" ht="12.75">
      <c r="B3460" s="8"/>
      <c r="D3460" s="9"/>
      <c r="L3460" s="16"/>
    </row>
    <row r="3461" spans="2:12" s="5" customFormat="1" ht="12.75">
      <c r="B3461" s="8"/>
      <c r="D3461" s="9"/>
      <c r="L3461" s="16"/>
    </row>
    <row r="3462" spans="2:12" s="5" customFormat="1" ht="12.75">
      <c r="B3462" s="8"/>
      <c r="D3462" s="9"/>
      <c r="L3462" s="16"/>
    </row>
    <row r="3463" spans="2:12" s="5" customFormat="1" ht="12.75">
      <c r="B3463" s="8"/>
      <c r="D3463" s="9"/>
      <c r="L3463" s="16"/>
    </row>
    <row r="3464" spans="2:12" s="5" customFormat="1" ht="12.75">
      <c r="B3464" s="8"/>
      <c r="D3464" s="9"/>
      <c r="L3464" s="16"/>
    </row>
    <row r="3465" spans="2:12" s="5" customFormat="1" ht="12.75">
      <c r="B3465" s="8"/>
      <c r="D3465" s="9"/>
      <c r="L3465" s="16"/>
    </row>
    <row r="3466" spans="2:12" s="5" customFormat="1" ht="12.75">
      <c r="B3466" s="8"/>
      <c r="D3466" s="9"/>
      <c r="L3466" s="16"/>
    </row>
    <row r="3467" spans="2:12" s="5" customFormat="1" ht="12.75">
      <c r="B3467" s="8"/>
      <c r="D3467" s="9"/>
      <c r="L3467" s="16"/>
    </row>
    <row r="3468" spans="2:12" s="5" customFormat="1" ht="12.75">
      <c r="B3468" s="8"/>
      <c r="D3468" s="9"/>
      <c r="L3468" s="16"/>
    </row>
    <row r="3469" spans="2:12" s="5" customFormat="1" ht="12.75">
      <c r="B3469" s="8"/>
      <c r="D3469" s="9"/>
      <c r="L3469" s="16"/>
    </row>
    <row r="3470" spans="2:12" s="5" customFormat="1" ht="12.75">
      <c r="B3470" s="8"/>
      <c r="D3470" s="9"/>
      <c r="L3470" s="16"/>
    </row>
    <row r="3471" spans="2:12" s="5" customFormat="1" ht="12.75">
      <c r="B3471" s="8"/>
      <c r="D3471" s="9"/>
      <c r="L3471" s="16"/>
    </row>
    <row r="3472" spans="2:12" s="5" customFormat="1" ht="12.75">
      <c r="B3472" s="8"/>
      <c r="D3472" s="9"/>
      <c r="L3472" s="16"/>
    </row>
    <row r="3473" spans="2:12" s="5" customFormat="1" ht="12.75">
      <c r="B3473" s="8"/>
      <c r="D3473" s="9"/>
      <c r="L3473" s="16"/>
    </row>
    <row r="3474" spans="2:12" s="5" customFormat="1" ht="12.75">
      <c r="B3474" s="8"/>
      <c r="D3474" s="9"/>
      <c r="L3474" s="16"/>
    </row>
    <row r="3475" spans="2:12" s="5" customFormat="1" ht="12.75">
      <c r="B3475" s="8"/>
      <c r="D3475" s="9"/>
      <c r="L3475" s="16"/>
    </row>
    <row r="3476" spans="2:12" s="5" customFormat="1" ht="12.75">
      <c r="B3476" s="8"/>
      <c r="D3476" s="9"/>
      <c r="L3476" s="16"/>
    </row>
    <row r="3477" spans="2:12" s="5" customFormat="1" ht="12.75">
      <c r="B3477" s="8"/>
      <c r="D3477" s="9"/>
      <c r="L3477" s="16"/>
    </row>
    <row r="3478" spans="2:12" s="5" customFormat="1" ht="12.75">
      <c r="B3478" s="8"/>
      <c r="D3478" s="9"/>
      <c r="L3478" s="16"/>
    </row>
    <row r="3479" spans="2:12" s="5" customFormat="1" ht="12.75">
      <c r="B3479" s="8"/>
      <c r="D3479" s="9"/>
      <c r="L3479" s="16"/>
    </row>
    <row r="3480" spans="2:12" s="5" customFormat="1" ht="12.75">
      <c r="B3480" s="8"/>
      <c r="D3480" s="9"/>
      <c r="L3480" s="16"/>
    </row>
    <row r="3481" spans="2:12" s="5" customFormat="1" ht="12.75">
      <c r="B3481" s="8"/>
      <c r="D3481" s="9"/>
      <c r="L3481" s="16"/>
    </row>
    <row r="3482" spans="2:12" s="5" customFormat="1" ht="12.75">
      <c r="B3482" s="8"/>
      <c r="D3482" s="9"/>
      <c r="L3482" s="16"/>
    </row>
    <row r="3483" spans="2:12" s="5" customFormat="1" ht="12.75">
      <c r="B3483" s="8"/>
      <c r="D3483" s="9"/>
      <c r="L3483" s="16"/>
    </row>
    <row r="3484" spans="2:12" s="5" customFormat="1" ht="12.75">
      <c r="B3484" s="8"/>
      <c r="D3484" s="9"/>
      <c r="L3484" s="16"/>
    </row>
    <row r="3485" spans="2:12" s="5" customFormat="1" ht="12.75">
      <c r="B3485" s="8"/>
      <c r="D3485" s="9"/>
      <c r="L3485" s="16"/>
    </row>
    <row r="3486" spans="2:12" s="5" customFormat="1" ht="12.75">
      <c r="B3486" s="8"/>
      <c r="D3486" s="9"/>
      <c r="L3486" s="16"/>
    </row>
    <row r="3487" spans="2:12" s="5" customFormat="1" ht="12.75">
      <c r="B3487" s="8"/>
      <c r="D3487" s="9"/>
      <c r="L3487" s="16"/>
    </row>
    <row r="3488" spans="2:12" s="5" customFormat="1" ht="12.75">
      <c r="B3488" s="8"/>
      <c r="D3488" s="9"/>
      <c r="L3488" s="16"/>
    </row>
    <row r="3489" spans="2:12" s="5" customFormat="1" ht="12.75">
      <c r="B3489" s="8"/>
      <c r="D3489" s="9"/>
      <c r="L3489" s="16"/>
    </row>
    <row r="3490" spans="2:12" s="5" customFormat="1" ht="12.75">
      <c r="B3490" s="8"/>
      <c r="D3490" s="9"/>
      <c r="L3490" s="16"/>
    </row>
    <row r="3491" spans="2:12" s="5" customFormat="1" ht="12.75">
      <c r="B3491" s="8"/>
      <c r="D3491" s="9"/>
      <c r="L3491" s="16"/>
    </row>
    <row r="3492" spans="2:12" s="5" customFormat="1" ht="12.75">
      <c r="B3492" s="8"/>
      <c r="D3492" s="9"/>
      <c r="L3492" s="16"/>
    </row>
    <row r="3493" spans="2:12" s="5" customFormat="1" ht="12.75">
      <c r="B3493" s="8"/>
      <c r="D3493" s="9"/>
      <c r="L3493" s="16"/>
    </row>
    <row r="3494" spans="2:12" s="5" customFormat="1" ht="12.75">
      <c r="B3494" s="8"/>
      <c r="D3494" s="9"/>
      <c r="L3494" s="16"/>
    </row>
    <row r="3495" spans="2:12" s="5" customFormat="1" ht="12.75">
      <c r="B3495" s="8"/>
      <c r="D3495" s="9"/>
      <c r="L3495" s="16"/>
    </row>
    <row r="3496" spans="2:12" s="5" customFormat="1" ht="12.75">
      <c r="B3496" s="8"/>
      <c r="D3496" s="9"/>
      <c r="L3496" s="16"/>
    </row>
    <row r="3497" spans="2:12" s="5" customFormat="1" ht="12.75">
      <c r="B3497" s="8"/>
      <c r="D3497" s="9"/>
      <c r="L3497" s="16"/>
    </row>
    <row r="3498" spans="2:12" s="5" customFormat="1" ht="12.75">
      <c r="B3498" s="8"/>
      <c r="D3498" s="9"/>
      <c r="L3498" s="16"/>
    </row>
    <row r="3499" spans="2:12" s="5" customFormat="1" ht="12.75">
      <c r="B3499" s="8"/>
      <c r="D3499" s="9"/>
      <c r="L3499" s="16"/>
    </row>
    <row r="3500" spans="2:12" s="5" customFormat="1" ht="12.75">
      <c r="B3500" s="8"/>
      <c r="D3500" s="9"/>
      <c r="L3500" s="16"/>
    </row>
    <row r="3501" spans="2:12" s="5" customFormat="1" ht="12.75">
      <c r="B3501" s="8"/>
      <c r="D3501" s="9"/>
      <c r="L3501" s="16"/>
    </row>
    <row r="3502" spans="2:12" s="5" customFormat="1" ht="12.75">
      <c r="B3502" s="8"/>
      <c r="D3502" s="9"/>
      <c r="L3502" s="16"/>
    </row>
    <row r="3503" spans="2:12" s="5" customFormat="1" ht="12.75">
      <c r="B3503" s="8"/>
      <c r="D3503" s="9"/>
      <c r="L3503" s="16"/>
    </row>
    <row r="3504" spans="2:12" s="5" customFormat="1" ht="12.75">
      <c r="B3504" s="8"/>
      <c r="D3504" s="9"/>
      <c r="L3504" s="16"/>
    </row>
    <row r="3505" spans="2:12" s="5" customFormat="1" ht="12.75">
      <c r="B3505" s="8"/>
      <c r="D3505" s="9"/>
      <c r="L3505" s="16"/>
    </row>
    <row r="3506" spans="2:12" s="5" customFormat="1" ht="12.75">
      <c r="B3506" s="8"/>
      <c r="D3506" s="9"/>
      <c r="L3506" s="16"/>
    </row>
    <row r="3507" spans="2:12" s="5" customFormat="1" ht="12.75">
      <c r="B3507" s="8"/>
      <c r="D3507" s="9"/>
      <c r="L3507" s="16"/>
    </row>
    <row r="3508" spans="2:12" s="5" customFormat="1" ht="12.75">
      <c r="B3508" s="8"/>
      <c r="D3508" s="9"/>
      <c r="L3508" s="16"/>
    </row>
    <row r="3509" spans="2:12" s="5" customFormat="1" ht="12.75">
      <c r="B3509" s="8"/>
      <c r="D3509" s="9"/>
      <c r="L3509" s="16"/>
    </row>
    <row r="3510" spans="2:12" s="5" customFormat="1" ht="12.75">
      <c r="B3510" s="8"/>
      <c r="D3510" s="9"/>
      <c r="L3510" s="16"/>
    </row>
    <row r="3511" spans="2:12" s="5" customFormat="1" ht="12.75">
      <c r="B3511" s="8"/>
      <c r="D3511" s="9"/>
      <c r="L3511" s="16"/>
    </row>
    <row r="3512" spans="2:12" s="5" customFormat="1" ht="12.75">
      <c r="B3512" s="8"/>
      <c r="D3512" s="9"/>
      <c r="L3512" s="16"/>
    </row>
    <row r="3513" spans="2:12" s="5" customFormat="1" ht="12.75">
      <c r="B3513" s="8"/>
      <c r="D3513" s="9"/>
      <c r="L3513" s="16"/>
    </row>
    <row r="3514" spans="2:12" s="5" customFormat="1" ht="12.75">
      <c r="B3514" s="8"/>
      <c r="D3514" s="9"/>
      <c r="L3514" s="16"/>
    </row>
    <row r="3515" spans="2:12" s="5" customFormat="1" ht="12.75">
      <c r="B3515" s="8"/>
      <c r="D3515" s="9"/>
      <c r="L3515" s="16"/>
    </row>
    <row r="3516" spans="2:12" s="5" customFormat="1" ht="12.75">
      <c r="B3516" s="8"/>
      <c r="D3516" s="9"/>
      <c r="L3516" s="16"/>
    </row>
    <row r="3517" spans="2:12" s="5" customFormat="1" ht="12.75">
      <c r="B3517" s="8"/>
      <c r="D3517" s="9"/>
      <c r="L3517" s="16"/>
    </row>
    <row r="3518" spans="2:12" s="5" customFormat="1" ht="12.75">
      <c r="B3518" s="8"/>
      <c r="D3518" s="9"/>
      <c r="L3518" s="16"/>
    </row>
    <row r="3519" spans="2:12" s="5" customFormat="1" ht="12.75">
      <c r="B3519" s="8"/>
      <c r="D3519" s="9"/>
      <c r="L3519" s="16"/>
    </row>
    <row r="3520" spans="2:12" s="5" customFormat="1" ht="12.75">
      <c r="B3520" s="8"/>
      <c r="D3520" s="9"/>
      <c r="L3520" s="16"/>
    </row>
    <row r="3521" spans="2:12" s="5" customFormat="1" ht="12.75">
      <c r="B3521" s="8"/>
      <c r="D3521" s="9"/>
      <c r="L3521" s="16"/>
    </row>
    <row r="3522" spans="2:12" s="5" customFormat="1" ht="12.75">
      <c r="B3522" s="8"/>
      <c r="D3522" s="9"/>
      <c r="L3522" s="16"/>
    </row>
    <row r="3523" spans="2:12" s="5" customFormat="1" ht="12.75">
      <c r="B3523" s="8"/>
      <c r="D3523" s="9"/>
      <c r="L3523" s="16"/>
    </row>
    <row r="3524" spans="2:12" s="5" customFormat="1" ht="12.75">
      <c r="B3524" s="8"/>
      <c r="D3524" s="9"/>
      <c r="L3524" s="16"/>
    </row>
    <row r="3525" spans="2:12" s="5" customFormat="1" ht="12.75">
      <c r="B3525" s="8"/>
      <c r="D3525" s="9"/>
      <c r="L3525" s="16"/>
    </row>
    <row r="3526" spans="2:12" s="5" customFormat="1" ht="12.75">
      <c r="B3526" s="8"/>
      <c r="D3526" s="9"/>
      <c r="L3526" s="16"/>
    </row>
    <row r="3527" spans="2:12" s="5" customFormat="1" ht="12.75">
      <c r="B3527" s="8"/>
      <c r="D3527" s="9"/>
      <c r="L3527" s="16"/>
    </row>
    <row r="3528" spans="2:12" s="5" customFormat="1" ht="12.75">
      <c r="B3528" s="8"/>
      <c r="D3528" s="9"/>
      <c r="L3528" s="16"/>
    </row>
    <row r="3529" spans="2:12" s="5" customFormat="1" ht="12.75">
      <c r="B3529" s="8"/>
      <c r="D3529" s="9"/>
      <c r="L3529" s="16"/>
    </row>
    <row r="3530" spans="2:12" s="5" customFormat="1" ht="12.75">
      <c r="B3530" s="8"/>
      <c r="D3530" s="9"/>
      <c r="L3530" s="16"/>
    </row>
    <row r="3531" spans="2:12" s="5" customFormat="1" ht="12.75">
      <c r="B3531" s="8"/>
      <c r="D3531" s="9"/>
      <c r="L3531" s="16"/>
    </row>
    <row r="3532" spans="2:12" s="5" customFormat="1" ht="12.75">
      <c r="B3532" s="8"/>
      <c r="D3532" s="9"/>
      <c r="L3532" s="16"/>
    </row>
    <row r="3533" spans="2:12" s="5" customFormat="1" ht="12.75">
      <c r="B3533" s="8"/>
      <c r="D3533" s="9"/>
      <c r="L3533" s="16"/>
    </row>
    <row r="3534" spans="2:12" s="5" customFormat="1" ht="12.75">
      <c r="B3534" s="8"/>
      <c r="D3534" s="9"/>
      <c r="L3534" s="16"/>
    </row>
    <row r="3535" spans="2:12" s="5" customFormat="1" ht="12.75">
      <c r="B3535" s="8"/>
      <c r="D3535" s="9"/>
      <c r="L3535" s="16"/>
    </row>
    <row r="3536" spans="2:12" s="5" customFormat="1" ht="12.75">
      <c r="B3536" s="8"/>
      <c r="D3536" s="9"/>
      <c r="L3536" s="16"/>
    </row>
    <row r="3537" spans="2:12" s="5" customFormat="1" ht="12.75">
      <c r="B3537" s="8"/>
      <c r="D3537" s="9"/>
      <c r="L3537" s="16"/>
    </row>
    <row r="3538" spans="2:12" s="5" customFormat="1" ht="12.75">
      <c r="B3538" s="8"/>
      <c r="D3538" s="9"/>
      <c r="L3538" s="16"/>
    </row>
    <row r="3539" spans="2:12" s="5" customFormat="1" ht="12.75">
      <c r="B3539" s="8"/>
      <c r="D3539" s="9"/>
      <c r="L3539" s="16"/>
    </row>
    <row r="3540" spans="2:12" s="5" customFormat="1" ht="12.75">
      <c r="B3540" s="8"/>
      <c r="D3540" s="9"/>
      <c r="L3540" s="16"/>
    </row>
    <row r="3541" spans="2:12" s="5" customFormat="1" ht="12.75">
      <c r="B3541" s="8"/>
      <c r="D3541" s="9"/>
      <c r="L3541" s="16"/>
    </row>
    <row r="3542" spans="2:12" s="5" customFormat="1" ht="12.75">
      <c r="B3542" s="8"/>
      <c r="D3542" s="9"/>
      <c r="L3542" s="16"/>
    </row>
    <row r="3543" spans="2:12" s="5" customFormat="1" ht="12.75">
      <c r="B3543" s="8"/>
      <c r="D3543" s="9"/>
      <c r="L3543" s="16"/>
    </row>
    <row r="3544" spans="2:12" s="5" customFormat="1" ht="12.75">
      <c r="B3544" s="8"/>
      <c r="D3544" s="9"/>
      <c r="L3544" s="16"/>
    </row>
    <row r="3545" spans="2:12" s="5" customFormat="1" ht="12.75">
      <c r="B3545" s="8"/>
      <c r="D3545" s="9"/>
      <c r="L3545" s="16"/>
    </row>
    <row r="3546" spans="2:12" s="5" customFormat="1" ht="12.75">
      <c r="B3546" s="8"/>
      <c r="D3546" s="9"/>
      <c r="L3546" s="16"/>
    </row>
    <row r="3547" spans="2:12" s="5" customFormat="1" ht="12.75">
      <c r="B3547" s="8"/>
      <c r="D3547" s="9"/>
      <c r="L3547" s="16"/>
    </row>
    <row r="3548" spans="2:12" s="5" customFormat="1" ht="12.75">
      <c r="B3548" s="8"/>
      <c r="D3548" s="9"/>
      <c r="L3548" s="16"/>
    </row>
    <row r="3549" spans="2:12" s="5" customFormat="1" ht="12.75">
      <c r="B3549" s="8"/>
      <c r="D3549" s="9"/>
      <c r="L3549" s="16"/>
    </row>
    <row r="3550" spans="2:12" s="5" customFormat="1" ht="12.75">
      <c r="B3550" s="8"/>
      <c r="D3550" s="9"/>
      <c r="L3550" s="16"/>
    </row>
    <row r="3551" spans="2:12" s="5" customFormat="1" ht="12.75">
      <c r="B3551" s="8"/>
      <c r="D3551" s="9"/>
      <c r="L3551" s="16"/>
    </row>
    <row r="3552" spans="2:12" s="5" customFormat="1" ht="12.75">
      <c r="B3552" s="8"/>
      <c r="D3552" s="9"/>
      <c r="L3552" s="16"/>
    </row>
    <row r="3553" spans="2:12" s="5" customFormat="1" ht="12.75">
      <c r="B3553" s="8"/>
      <c r="D3553" s="9"/>
      <c r="L3553" s="16"/>
    </row>
    <row r="3554" spans="2:12" s="5" customFormat="1" ht="12.75">
      <c r="B3554" s="8"/>
      <c r="D3554" s="9"/>
      <c r="L3554" s="16"/>
    </row>
    <row r="3555" spans="2:12" s="5" customFormat="1" ht="12.75">
      <c r="B3555" s="8"/>
      <c r="D3555" s="9"/>
      <c r="L3555" s="16"/>
    </row>
    <row r="3556" spans="2:12" s="5" customFormat="1" ht="12.75">
      <c r="B3556" s="8"/>
      <c r="D3556" s="9"/>
      <c r="L3556" s="16"/>
    </row>
    <row r="3557" spans="2:12" s="5" customFormat="1" ht="12.75">
      <c r="B3557" s="8"/>
      <c r="D3557" s="9"/>
      <c r="L3557" s="16"/>
    </row>
    <row r="3558" spans="2:12" s="5" customFormat="1" ht="12.75">
      <c r="B3558" s="8"/>
      <c r="D3558" s="9"/>
      <c r="L3558" s="16"/>
    </row>
    <row r="3559" spans="2:12" s="5" customFormat="1" ht="12.75">
      <c r="B3559" s="8"/>
      <c r="D3559" s="9"/>
      <c r="L3559" s="16"/>
    </row>
    <row r="3560" spans="2:12" s="5" customFormat="1" ht="12.75">
      <c r="B3560" s="8"/>
      <c r="D3560" s="9"/>
      <c r="L3560" s="16"/>
    </row>
    <row r="3561" spans="2:12" s="5" customFormat="1" ht="12.75">
      <c r="B3561" s="8"/>
      <c r="D3561" s="9"/>
      <c r="L3561" s="16"/>
    </row>
    <row r="3562" spans="2:12" s="5" customFormat="1" ht="12.75">
      <c r="B3562" s="8"/>
      <c r="D3562" s="9"/>
      <c r="L3562" s="16"/>
    </row>
    <row r="3563" spans="2:12" s="5" customFormat="1" ht="12.75">
      <c r="B3563" s="8"/>
      <c r="D3563" s="9"/>
      <c r="L3563" s="16"/>
    </row>
    <row r="3564" spans="2:12" s="5" customFormat="1" ht="12.75">
      <c r="B3564" s="8"/>
      <c r="D3564" s="9"/>
      <c r="L3564" s="16"/>
    </row>
    <row r="3565" spans="2:12" s="5" customFormat="1" ht="12.75">
      <c r="B3565" s="8"/>
      <c r="D3565" s="9"/>
      <c r="L3565" s="16"/>
    </row>
    <row r="3566" spans="2:12" s="5" customFormat="1" ht="12.75">
      <c r="B3566" s="8"/>
      <c r="D3566" s="9"/>
      <c r="L3566" s="16"/>
    </row>
    <row r="3567" spans="2:12" s="5" customFormat="1" ht="12.75">
      <c r="B3567" s="8"/>
      <c r="D3567" s="9"/>
      <c r="L3567" s="16"/>
    </row>
    <row r="3568" spans="2:12" s="5" customFormat="1" ht="12.75">
      <c r="B3568" s="8"/>
      <c r="D3568" s="9"/>
      <c r="L3568" s="16"/>
    </row>
    <row r="3569" spans="2:12" s="5" customFormat="1" ht="12.75">
      <c r="B3569" s="8"/>
      <c r="D3569" s="9"/>
      <c r="L3569" s="16"/>
    </row>
    <row r="3570" spans="2:12" s="5" customFormat="1" ht="12.75">
      <c r="B3570" s="8"/>
      <c r="D3570" s="9"/>
      <c r="L3570" s="16"/>
    </row>
    <row r="3571" spans="2:12" s="5" customFormat="1" ht="12.75">
      <c r="B3571" s="8"/>
      <c r="D3571" s="9"/>
      <c r="L3571" s="16"/>
    </row>
    <row r="3572" spans="2:12" s="5" customFormat="1" ht="12.75">
      <c r="B3572" s="8"/>
      <c r="D3572" s="9"/>
      <c r="L3572" s="16"/>
    </row>
    <row r="3573" spans="2:12" s="5" customFormat="1" ht="12.75">
      <c r="B3573" s="8"/>
      <c r="D3573" s="9"/>
      <c r="L3573" s="16"/>
    </row>
    <row r="3574" spans="2:12" s="5" customFormat="1" ht="12.75">
      <c r="B3574" s="8"/>
      <c r="D3574" s="9"/>
      <c r="L3574" s="16"/>
    </row>
    <row r="3575" spans="2:12" s="5" customFormat="1" ht="12.75">
      <c r="B3575" s="8"/>
      <c r="D3575" s="9"/>
      <c r="L3575" s="16"/>
    </row>
    <row r="3576" spans="2:12" s="5" customFormat="1" ht="12.75">
      <c r="B3576" s="8"/>
      <c r="D3576" s="9"/>
      <c r="L3576" s="16"/>
    </row>
    <row r="3577" spans="2:12" s="5" customFormat="1" ht="12.75">
      <c r="B3577" s="8"/>
      <c r="D3577" s="9"/>
      <c r="L3577" s="16"/>
    </row>
    <row r="3578" spans="2:12" s="5" customFormat="1" ht="12.75">
      <c r="B3578" s="8"/>
      <c r="D3578" s="9"/>
      <c r="L3578" s="16"/>
    </row>
    <row r="3579" spans="2:12" s="5" customFormat="1" ht="12.75">
      <c r="B3579" s="8"/>
      <c r="D3579" s="9"/>
      <c r="L3579" s="16"/>
    </row>
    <row r="3580" spans="2:12" s="5" customFormat="1" ht="12.75">
      <c r="B3580" s="8"/>
      <c r="D3580" s="9"/>
      <c r="L3580" s="16"/>
    </row>
    <row r="3581" spans="2:12" s="5" customFormat="1" ht="12.75">
      <c r="B3581" s="8"/>
      <c r="D3581" s="9"/>
      <c r="L3581" s="16"/>
    </row>
    <row r="3582" spans="2:12" s="5" customFormat="1" ht="12.75">
      <c r="B3582" s="8"/>
      <c r="D3582" s="9"/>
      <c r="L3582" s="16"/>
    </row>
    <row r="3583" spans="2:12" s="5" customFormat="1" ht="12.75">
      <c r="B3583" s="8"/>
      <c r="D3583" s="9"/>
      <c r="L3583" s="16"/>
    </row>
    <row r="3584" spans="2:12" s="5" customFormat="1" ht="12.75">
      <c r="B3584" s="8"/>
      <c r="D3584" s="9"/>
      <c r="L3584" s="16"/>
    </row>
    <row r="3585" spans="2:12" s="5" customFormat="1" ht="12.75">
      <c r="B3585" s="8"/>
      <c r="D3585" s="9"/>
      <c r="L3585" s="16"/>
    </row>
    <row r="3586" spans="2:12" s="5" customFormat="1" ht="12.75">
      <c r="B3586" s="8"/>
      <c r="D3586" s="9"/>
      <c r="L3586" s="16"/>
    </row>
    <row r="3587" spans="2:12" s="5" customFormat="1" ht="12.75">
      <c r="B3587" s="8"/>
      <c r="D3587" s="9"/>
      <c r="L3587" s="16"/>
    </row>
    <row r="3588" spans="2:12" s="5" customFormat="1" ht="12.75">
      <c r="B3588" s="8"/>
      <c r="D3588" s="9"/>
      <c r="L3588" s="16"/>
    </row>
    <row r="3589" spans="2:12" s="5" customFormat="1" ht="12.75">
      <c r="B3589" s="8"/>
      <c r="D3589" s="9"/>
      <c r="L3589" s="16"/>
    </row>
    <row r="3590" spans="2:12" s="5" customFormat="1" ht="12.75">
      <c r="B3590" s="8"/>
      <c r="D3590" s="9"/>
      <c r="L3590" s="16"/>
    </row>
    <row r="3591" spans="2:12" s="5" customFormat="1" ht="12.75">
      <c r="B3591" s="8"/>
      <c r="D3591" s="9"/>
      <c r="L3591" s="16"/>
    </row>
    <row r="3592" spans="2:12" s="5" customFormat="1" ht="12.75">
      <c r="B3592" s="8"/>
      <c r="D3592" s="9"/>
      <c r="L3592" s="16"/>
    </row>
    <row r="3593" spans="2:12" s="5" customFormat="1" ht="12.75">
      <c r="B3593" s="8"/>
      <c r="D3593" s="9"/>
      <c r="L3593" s="16"/>
    </row>
    <row r="3594" spans="2:12" s="5" customFormat="1" ht="12.75">
      <c r="B3594" s="8"/>
      <c r="D3594" s="9"/>
      <c r="L3594" s="16"/>
    </row>
    <row r="3595" spans="2:12" s="5" customFormat="1" ht="12.75">
      <c r="B3595" s="8"/>
      <c r="D3595" s="9"/>
      <c r="L3595" s="16"/>
    </row>
    <row r="3596" spans="2:12" s="5" customFormat="1" ht="12.75">
      <c r="B3596" s="8"/>
      <c r="D3596" s="9"/>
      <c r="L3596" s="16"/>
    </row>
    <row r="3597" spans="2:12" s="5" customFormat="1" ht="12.75">
      <c r="B3597" s="8"/>
      <c r="D3597" s="9"/>
      <c r="L3597" s="16"/>
    </row>
    <row r="3598" spans="2:12" s="5" customFormat="1" ht="12.75">
      <c r="B3598" s="8"/>
      <c r="D3598" s="9"/>
      <c r="L3598" s="16"/>
    </row>
    <row r="3599" spans="2:12" s="5" customFormat="1" ht="12.75">
      <c r="B3599" s="8"/>
      <c r="D3599" s="9"/>
      <c r="L3599" s="16"/>
    </row>
    <row r="3600" spans="2:12" s="5" customFormat="1" ht="12.75">
      <c r="B3600" s="8"/>
      <c r="D3600" s="9"/>
      <c r="L3600" s="16"/>
    </row>
    <row r="3601" spans="2:12" s="5" customFormat="1" ht="12.75">
      <c r="B3601" s="8"/>
      <c r="D3601" s="9"/>
      <c r="L3601" s="16"/>
    </row>
    <row r="3602" spans="2:12" s="5" customFormat="1" ht="12.75">
      <c r="B3602" s="8"/>
      <c r="D3602" s="9"/>
      <c r="L3602" s="16"/>
    </row>
    <row r="3603" spans="2:12" s="5" customFormat="1" ht="12.75">
      <c r="B3603" s="8"/>
      <c r="D3603" s="9"/>
      <c r="L3603" s="16"/>
    </row>
    <row r="3604" spans="2:12" s="5" customFormat="1" ht="12.75">
      <c r="B3604" s="8"/>
      <c r="D3604" s="9"/>
      <c r="L3604" s="16"/>
    </row>
    <row r="3605" spans="2:12" s="5" customFormat="1" ht="12.75">
      <c r="B3605" s="8"/>
      <c r="D3605" s="9"/>
      <c r="L3605" s="16"/>
    </row>
    <row r="3606" spans="2:12" s="5" customFormat="1" ht="12.75">
      <c r="B3606" s="8"/>
      <c r="D3606" s="9"/>
      <c r="L3606" s="16"/>
    </row>
    <row r="3607" spans="2:12" s="5" customFormat="1" ht="12.75">
      <c r="B3607" s="8"/>
      <c r="D3607" s="9"/>
      <c r="L3607" s="16"/>
    </row>
    <row r="3608" spans="2:12" s="5" customFormat="1" ht="12.75">
      <c r="B3608" s="8"/>
      <c r="D3608" s="9"/>
      <c r="L3608" s="16"/>
    </row>
    <row r="3609" spans="2:12" s="5" customFormat="1" ht="12.75">
      <c r="B3609" s="8"/>
      <c r="D3609" s="9"/>
      <c r="L3609" s="16"/>
    </row>
    <row r="3610" spans="2:12" s="5" customFormat="1" ht="12.75">
      <c r="B3610" s="8"/>
      <c r="D3610" s="9"/>
      <c r="L3610" s="16"/>
    </row>
    <row r="3611" spans="2:12" s="5" customFormat="1" ht="12.75">
      <c r="B3611" s="8"/>
      <c r="D3611" s="9"/>
      <c r="L3611" s="16"/>
    </row>
    <row r="3612" spans="2:12" s="5" customFormat="1" ht="12.75">
      <c r="B3612" s="8"/>
      <c r="D3612" s="9"/>
      <c r="L3612" s="16"/>
    </row>
    <row r="3613" spans="2:12" s="5" customFormat="1" ht="12.75">
      <c r="B3613" s="8"/>
      <c r="D3613" s="9"/>
      <c r="L3613" s="16"/>
    </row>
    <row r="3614" spans="2:12" s="5" customFormat="1" ht="12.75">
      <c r="B3614" s="8"/>
      <c r="D3614" s="9"/>
      <c r="L3614" s="16"/>
    </row>
    <row r="3615" spans="2:12" s="5" customFormat="1" ht="12.75">
      <c r="B3615" s="8"/>
      <c r="D3615" s="9"/>
      <c r="L3615" s="16"/>
    </row>
    <row r="3616" spans="2:12" s="5" customFormat="1" ht="12.75">
      <c r="B3616" s="8"/>
      <c r="D3616" s="9"/>
      <c r="L3616" s="16"/>
    </row>
    <row r="3617" spans="2:12" s="5" customFormat="1" ht="12.75">
      <c r="B3617" s="8"/>
      <c r="D3617" s="9"/>
      <c r="L3617" s="16"/>
    </row>
    <row r="3618" spans="2:12" s="5" customFormat="1" ht="12.75">
      <c r="B3618" s="8"/>
      <c r="D3618" s="9"/>
      <c r="L3618" s="16"/>
    </row>
    <row r="3619" spans="2:12" s="5" customFormat="1" ht="12.75">
      <c r="B3619" s="8"/>
      <c r="D3619" s="9"/>
      <c r="L3619" s="16"/>
    </row>
    <row r="3620" spans="2:12" s="5" customFormat="1" ht="12.75">
      <c r="B3620" s="8"/>
      <c r="D3620" s="9"/>
      <c r="L3620" s="16"/>
    </row>
    <row r="3621" spans="2:12" s="5" customFormat="1" ht="12.75">
      <c r="B3621" s="8"/>
      <c r="D3621" s="9"/>
      <c r="L3621" s="16"/>
    </row>
    <row r="3622" spans="2:12" s="5" customFormat="1" ht="12.75">
      <c r="B3622" s="8"/>
      <c r="D3622" s="9"/>
      <c r="L3622" s="16"/>
    </row>
    <row r="3623" spans="2:12" s="5" customFormat="1" ht="12.75">
      <c r="B3623" s="8"/>
      <c r="D3623" s="9"/>
      <c r="L3623" s="16"/>
    </row>
    <row r="3624" spans="2:12" s="5" customFormat="1" ht="12.75">
      <c r="B3624" s="8"/>
      <c r="D3624" s="9"/>
      <c r="L3624" s="16"/>
    </row>
    <row r="3625" spans="2:12" s="5" customFormat="1" ht="12.75">
      <c r="B3625" s="8"/>
      <c r="D3625" s="9"/>
      <c r="L3625" s="16"/>
    </row>
    <row r="3626" spans="2:12" s="5" customFormat="1" ht="12.75">
      <c r="B3626" s="8"/>
      <c r="D3626" s="9"/>
      <c r="L3626" s="16"/>
    </row>
    <row r="3627" spans="2:12" s="5" customFormat="1" ht="12.75">
      <c r="B3627" s="8"/>
      <c r="D3627" s="9"/>
      <c r="L3627" s="16"/>
    </row>
    <row r="3628" spans="2:12" s="5" customFormat="1" ht="12.75">
      <c r="B3628" s="8"/>
      <c r="D3628" s="9"/>
      <c r="L3628" s="16"/>
    </row>
    <row r="3629" spans="2:12" s="5" customFormat="1" ht="12.75">
      <c r="B3629" s="8"/>
      <c r="D3629" s="9"/>
      <c r="L3629" s="16"/>
    </row>
    <row r="3630" spans="2:12" s="5" customFormat="1" ht="12.75">
      <c r="B3630" s="8"/>
      <c r="D3630" s="9"/>
      <c r="L3630" s="16"/>
    </row>
    <row r="3631" spans="2:12" s="5" customFormat="1" ht="12.75">
      <c r="B3631" s="8"/>
      <c r="D3631" s="9"/>
      <c r="L3631" s="16"/>
    </row>
    <row r="3632" spans="2:12" s="5" customFormat="1" ht="12.75">
      <c r="B3632" s="8"/>
      <c r="D3632" s="9"/>
      <c r="L3632" s="16"/>
    </row>
    <row r="3633" spans="2:12" s="5" customFormat="1" ht="12.75">
      <c r="B3633" s="8"/>
      <c r="D3633" s="9"/>
      <c r="L3633" s="16"/>
    </row>
    <row r="3634" spans="2:12" s="5" customFormat="1" ht="12.75">
      <c r="B3634" s="8"/>
      <c r="D3634" s="9"/>
      <c r="L3634" s="16"/>
    </row>
    <row r="3635" spans="2:12" s="5" customFormat="1" ht="12.75">
      <c r="B3635" s="8"/>
      <c r="D3635" s="9"/>
      <c r="L3635" s="16"/>
    </row>
    <row r="3636" spans="2:12" s="5" customFormat="1" ht="12.75">
      <c r="B3636" s="8"/>
      <c r="D3636" s="9"/>
      <c r="L3636" s="16"/>
    </row>
    <row r="3637" spans="2:12" s="5" customFormat="1" ht="12.75">
      <c r="B3637" s="8"/>
      <c r="D3637" s="9"/>
      <c r="L3637" s="16"/>
    </row>
    <row r="3638" spans="2:12" s="5" customFormat="1" ht="12.75">
      <c r="B3638" s="8"/>
      <c r="D3638" s="9"/>
      <c r="L3638" s="16"/>
    </row>
    <row r="3639" spans="2:12" s="5" customFormat="1" ht="12.75">
      <c r="B3639" s="8"/>
      <c r="D3639" s="9"/>
      <c r="L3639" s="16"/>
    </row>
    <row r="3640" spans="2:12" s="5" customFormat="1" ht="12.75">
      <c r="B3640" s="8"/>
      <c r="D3640" s="9"/>
      <c r="L3640" s="16"/>
    </row>
    <row r="3641" spans="2:12" s="5" customFormat="1" ht="12.75">
      <c r="B3641" s="8"/>
      <c r="D3641" s="9"/>
      <c r="L3641" s="16"/>
    </row>
    <row r="3642" spans="2:12" s="5" customFormat="1" ht="12.75">
      <c r="B3642" s="8"/>
      <c r="D3642" s="9"/>
      <c r="L3642" s="16"/>
    </row>
    <row r="3643" spans="2:12" s="5" customFormat="1" ht="12.75">
      <c r="B3643" s="8"/>
      <c r="D3643" s="9"/>
      <c r="L3643" s="16"/>
    </row>
    <row r="3644" spans="2:12" s="5" customFormat="1" ht="12.75">
      <c r="B3644" s="8"/>
      <c r="D3644" s="9"/>
      <c r="L3644" s="16"/>
    </row>
    <row r="3645" spans="2:12" s="5" customFormat="1" ht="12.75">
      <c r="B3645" s="8"/>
      <c r="D3645" s="9"/>
      <c r="L3645" s="16"/>
    </row>
    <row r="3646" spans="2:12" s="5" customFormat="1" ht="12.75">
      <c r="B3646" s="8"/>
      <c r="D3646" s="9"/>
      <c r="L3646" s="16"/>
    </row>
    <row r="3647" spans="2:12" s="5" customFormat="1" ht="12.75">
      <c r="B3647" s="8"/>
      <c r="D3647" s="9"/>
      <c r="L3647" s="16"/>
    </row>
    <row r="3648" spans="2:12" s="5" customFormat="1" ht="12.75">
      <c r="B3648" s="8"/>
      <c r="D3648" s="9"/>
      <c r="L3648" s="16"/>
    </row>
    <row r="3649" spans="2:12" s="5" customFormat="1" ht="12.75">
      <c r="B3649" s="8"/>
      <c r="D3649" s="9"/>
      <c r="L3649" s="16"/>
    </row>
    <row r="3650" spans="2:12" s="5" customFormat="1" ht="12.75">
      <c r="B3650" s="8"/>
      <c r="D3650" s="9"/>
      <c r="L3650" s="16"/>
    </row>
    <row r="3651" spans="2:12" s="5" customFormat="1" ht="12.75">
      <c r="B3651" s="8"/>
      <c r="D3651" s="9"/>
      <c r="L3651" s="16"/>
    </row>
    <row r="3652" spans="2:12" s="5" customFormat="1" ht="12.75">
      <c r="B3652" s="8"/>
      <c r="D3652" s="9"/>
      <c r="L3652" s="16"/>
    </row>
    <row r="3653" spans="2:12" s="5" customFormat="1" ht="12.75">
      <c r="B3653" s="8"/>
      <c r="D3653" s="9"/>
      <c r="L3653" s="16"/>
    </row>
    <row r="3654" spans="2:12" s="5" customFormat="1" ht="12.75">
      <c r="B3654" s="8"/>
      <c r="D3654" s="9"/>
      <c r="L3654" s="16"/>
    </row>
    <row r="3655" spans="2:12" s="5" customFormat="1" ht="12.75">
      <c r="B3655" s="8"/>
      <c r="D3655" s="9"/>
      <c r="L3655" s="16"/>
    </row>
    <row r="3656" spans="2:12" s="5" customFormat="1" ht="12.75">
      <c r="B3656" s="8"/>
      <c r="D3656" s="9"/>
      <c r="L3656" s="16"/>
    </row>
    <row r="3657" spans="2:12" s="5" customFormat="1" ht="12.75">
      <c r="B3657" s="8"/>
      <c r="D3657" s="9"/>
      <c r="L3657" s="16"/>
    </row>
    <row r="3658" spans="2:12" s="5" customFormat="1" ht="12.75">
      <c r="B3658" s="8"/>
      <c r="D3658" s="9"/>
      <c r="L3658" s="16"/>
    </row>
    <row r="3659" spans="2:12" s="5" customFormat="1" ht="12.75">
      <c r="B3659" s="8"/>
      <c r="D3659" s="9"/>
      <c r="L3659" s="16"/>
    </row>
    <row r="3660" spans="2:12" s="5" customFormat="1" ht="12.75">
      <c r="B3660" s="8"/>
      <c r="D3660" s="9"/>
      <c r="L3660" s="16"/>
    </row>
    <row r="3661" spans="2:12" s="5" customFormat="1" ht="12.75">
      <c r="B3661" s="8"/>
      <c r="D3661" s="9"/>
      <c r="L3661" s="16"/>
    </row>
    <row r="3662" spans="2:12" s="5" customFormat="1" ht="12.75">
      <c r="B3662" s="8"/>
      <c r="D3662" s="9"/>
      <c r="L3662" s="16"/>
    </row>
    <row r="3663" spans="2:12" s="5" customFormat="1" ht="12.75">
      <c r="B3663" s="8"/>
      <c r="D3663" s="9"/>
      <c r="L3663" s="16"/>
    </row>
    <row r="3664" spans="2:12" s="5" customFormat="1" ht="12.75">
      <c r="B3664" s="8"/>
      <c r="D3664" s="9"/>
      <c r="L3664" s="16"/>
    </row>
    <row r="3665" spans="2:12" s="5" customFormat="1" ht="12.75">
      <c r="B3665" s="8"/>
      <c r="D3665" s="9"/>
      <c r="L3665" s="16"/>
    </row>
    <row r="3666" spans="2:12" s="5" customFormat="1" ht="12.75">
      <c r="B3666" s="8"/>
      <c r="D3666" s="9"/>
      <c r="L3666" s="16"/>
    </row>
    <row r="3667" spans="2:12" s="5" customFormat="1" ht="12.75">
      <c r="B3667" s="8"/>
      <c r="D3667" s="9"/>
      <c r="L3667" s="16"/>
    </row>
    <row r="3668" spans="2:12" s="5" customFormat="1" ht="12.75">
      <c r="B3668" s="8"/>
      <c r="D3668" s="9"/>
      <c r="L3668" s="16"/>
    </row>
    <row r="3669" spans="2:12" s="5" customFormat="1" ht="12.75">
      <c r="B3669" s="8"/>
      <c r="D3669" s="9"/>
      <c r="L3669" s="16"/>
    </row>
    <row r="3670" spans="2:12" s="5" customFormat="1" ht="12.75">
      <c r="B3670" s="8"/>
      <c r="D3670" s="9"/>
      <c r="L3670" s="16"/>
    </row>
    <row r="3671" spans="2:12" s="5" customFormat="1" ht="12.75">
      <c r="B3671" s="8"/>
      <c r="D3671" s="9"/>
      <c r="L3671" s="16"/>
    </row>
    <row r="3672" spans="2:12" s="5" customFormat="1" ht="12.75">
      <c r="B3672" s="8"/>
      <c r="D3672" s="9"/>
      <c r="L3672" s="16"/>
    </row>
    <row r="3673" spans="2:12" s="5" customFormat="1" ht="12.75">
      <c r="B3673" s="8"/>
      <c r="D3673" s="9"/>
      <c r="L3673" s="16"/>
    </row>
    <row r="3674" spans="2:12" s="5" customFormat="1" ht="12.75">
      <c r="B3674" s="8"/>
      <c r="D3674" s="9"/>
      <c r="L3674" s="16"/>
    </row>
    <row r="3675" spans="2:12" s="5" customFormat="1" ht="12.75">
      <c r="B3675" s="8"/>
      <c r="D3675" s="9"/>
      <c r="L3675" s="16"/>
    </row>
    <row r="3676" spans="2:12" s="5" customFormat="1" ht="12.75">
      <c r="B3676" s="8"/>
      <c r="D3676" s="9"/>
      <c r="L3676" s="16"/>
    </row>
    <row r="3677" spans="2:12" s="5" customFormat="1" ht="12.75">
      <c r="B3677" s="8"/>
      <c r="D3677" s="9"/>
      <c r="L3677" s="16"/>
    </row>
    <row r="3678" spans="2:12" s="5" customFormat="1" ht="12.75">
      <c r="B3678" s="8"/>
      <c r="D3678" s="9"/>
      <c r="L3678" s="16"/>
    </row>
    <row r="3679" spans="2:12" s="5" customFormat="1" ht="12.75">
      <c r="B3679" s="8"/>
      <c r="D3679" s="9"/>
      <c r="L3679" s="16"/>
    </row>
    <row r="3680" spans="2:12" s="5" customFormat="1" ht="12.75">
      <c r="B3680" s="8"/>
      <c r="D3680" s="9"/>
      <c r="L3680" s="16"/>
    </row>
    <row r="3681" spans="2:12" s="5" customFormat="1" ht="12.75">
      <c r="B3681" s="8"/>
      <c r="D3681" s="9"/>
      <c r="L3681" s="16"/>
    </row>
    <row r="3682" spans="2:12" s="5" customFormat="1" ht="12.75">
      <c r="B3682" s="8"/>
      <c r="D3682" s="9"/>
      <c r="L3682" s="16"/>
    </row>
    <row r="3683" spans="2:12" s="5" customFormat="1" ht="12.75">
      <c r="B3683" s="8"/>
      <c r="D3683" s="9"/>
      <c r="L3683" s="16"/>
    </row>
    <row r="3684" spans="2:12" s="5" customFormat="1" ht="12.75">
      <c r="B3684" s="8"/>
      <c r="D3684" s="9"/>
      <c r="L3684" s="16"/>
    </row>
    <row r="3685" spans="2:12" s="5" customFormat="1" ht="12.75">
      <c r="B3685" s="8"/>
      <c r="D3685" s="9"/>
      <c r="L3685" s="16"/>
    </row>
    <row r="3686" spans="2:12" s="5" customFormat="1" ht="12.75">
      <c r="B3686" s="8"/>
      <c r="D3686" s="9"/>
      <c r="L3686" s="16"/>
    </row>
    <row r="3687" spans="2:12" s="5" customFormat="1" ht="12.75">
      <c r="B3687" s="8"/>
      <c r="D3687" s="9"/>
      <c r="L3687" s="16"/>
    </row>
    <row r="3688" spans="2:12" s="5" customFormat="1" ht="12.75">
      <c r="B3688" s="8"/>
      <c r="D3688" s="9"/>
      <c r="L3688" s="16"/>
    </row>
    <row r="3689" spans="2:12" s="5" customFormat="1" ht="12.75">
      <c r="B3689" s="8"/>
      <c r="D3689" s="9"/>
      <c r="L3689" s="16"/>
    </row>
    <row r="3690" spans="2:12" s="5" customFormat="1" ht="12.75">
      <c r="B3690" s="8"/>
      <c r="D3690" s="9"/>
      <c r="L3690" s="16"/>
    </row>
    <row r="3691" spans="2:12" s="5" customFormat="1" ht="12.75">
      <c r="B3691" s="8"/>
      <c r="D3691" s="9"/>
      <c r="L3691" s="16"/>
    </row>
    <row r="3692" spans="2:12" s="5" customFormat="1" ht="12.75">
      <c r="B3692" s="8"/>
      <c r="D3692" s="9"/>
      <c r="L3692" s="16"/>
    </row>
    <row r="3693" spans="2:12" s="5" customFormat="1" ht="12.75">
      <c r="B3693" s="8"/>
      <c r="D3693" s="9"/>
      <c r="L3693" s="16"/>
    </row>
    <row r="3694" spans="2:12" s="5" customFormat="1" ht="12.75">
      <c r="B3694" s="8"/>
      <c r="D3694" s="9"/>
      <c r="L3694" s="16"/>
    </row>
    <row r="3695" spans="2:12" s="5" customFormat="1" ht="12.75">
      <c r="B3695" s="8"/>
      <c r="D3695" s="9"/>
      <c r="L3695" s="16"/>
    </row>
    <row r="3696" spans="2:12" s="5" customFormat="1" ht="12.75">
      <c r="B3696" s="8"/>
      <c r="D3696" s="9"/>
      <c r="L3696" s="16"/>
    </row>
    <row r="3697" spans="2:12" s="5" customFormat="1" ht="12.75">
      <c r="B3697" s="8"/>
      <c r="D3697" s="9"/>
      <c r="L3697" s="16"/>
    </row>
    <row r="3698" spans="2:12" s="5" customFormat="1" ht="12.75">
      <c r="B3698" s="8"/>
      <c r="D3698" s="9"/>
      <c r="L3698" s="16"/>
    </row>
    <row r="3699" spans="2:12" s="5" customFormat="1" ht="12.75">
      <c r="B3699" s="8"/>
      <c r="D3699" s="9"/>
      <c r="L3699" s="16"/>
    </row>
    <row r="3700" spans="2:12" s="5" customFormat="1" ht="12.75">
      <c r="B3700" s="8"/>
      <c r="D3700" s="9"/>
      <c r="L3700" s="16"/>
    </row>
    <row r="3701" spans="2:12" s="5" customFormat="1" ht="12.75">
      <c r="B3701" s="8"/>
      <c r="D3701" s="9"/>
      <c r="L3701" s="16"/>
    </row>
    <row r="3702" spans="2:12" s="5" customFormat="1" ht="12.75">
      <c r="B3702" s="8"/>
      <c r="D3702" s="9"/>
      <c r="L3702" s="16"/>
    </row>
    <row r="3703" spans="2:12" s="5" customFormat="1" ht="12.75">
      <c r="B3703" s="8"/>
      <c r="D3703" s="9"/>
      <c r="L3703" s="16"/>
    </row>
    <row r="3704" spans="2:12" s="5" customFormat="1" ht="12.75">
      <c r="B3704" s="8"/>
      <c r="D3704" s="9"/>
      <c r="L3704" s="16"/>
    </row>
    <row r="3705" spans="2:12" s="5" customFormat="1" ht="12.75">
      <c r="B3705" s="8"/>
      <c r="D3705" s="9"/>
      <c r="L3705" s="16"/>
    </row>
    <row r="3706" spans="2:12" s="5" customFormat="1" ht="12.75">
      <c r="B3706" s="8"/>
      <c r="D3706" s="9"/>
      <c r="L3706" s="16"/>
    </row>
    <row r="3707" spans="2:12" s="5" customFormat="1" ht="12.75">
      <c r="B3707" s="8"/>
      <c r="D3707" s="9"/>
      <c r="L3707" s="16"/>
    </row>
    <row r="3708" spans="2:12" s="5" customFormat="1" ht="12.75">
      <c r="B3708" s="8"/>
      <c r="D3708" s="9"/>
      <c r="L3708" s="16"/>
    </row>
    <row r="3709" spans="2:12" s="5" customFormat="1" ht="12.75">
      <c r="B3709" s="8"/>
      <c r="D3709" s="9"/>
      <c r="L3709" s="16"/>
    </row>
    <row r="3710" spans="2:12" s="5" customFormat="1" ht="12.75">
      <c r="B3710" s="8"/>
      <c r="D3710" s="9"/>
      <c r="L3710" s="16"/>
    </row>
    <row r="3711" spans="2:12" s="5" customFormat="1" ht="12.75">
      <c r="B3711" s="8"/>
      <c r="D3711" s="9"/>
      <c r="L3711" s="16"/>
    </row>
    <row r="3712" spans="2:12" s="5" customFormat="1" ht="12.75">
      <c r="B3712" s="8"/>
      <c r="D3712" s="9"/>
      <c r="L3712" s="16"/>
    </row>
    <row r="3713" spans="2:12" s="5" customFormat="1" ht="12.75">
      <c r="B3713" s="8"/>
      <c r="D3713" s="9"/>
      <c r="L3713" s="16"/>
    </row>
    <row r="3714" spans="2:12" s="5" customFormat="1" ht="12.75">
      <c r="B3714" s="8"/>
      <c r="D3714" s="9"/>
      <c r="L3714" s="16"/>
    </row>
    <row r="3715" spans="2:12" s="5" customFormat="1" ht="12.75">
      <c r="B3715" s="8"/>
      <c r="D3715" s="9"/>
      <c r="L3715" s="16"/>
    </row>
    <row r="3716" spans="2:12" s="5" customFormat="1" ht="12.75">
      <c r="B3716" s="8"/>
      <c r="D3716" s="9"/>
      <c r="L3716" s="16"/>
    </row>
    <row r="3717" spans="2:12" s="5" customFormat="1" ht="12.75">
      <c r="B3717" s="8"/>
      <c r="D3717" s="9"/>
      <c r="L3717" s="16"/>
    </row>
    <row r="3718" spans="2:12" s="5" customFormat="1" ht="12.75">
      <c r="B3718" s="8"/>
      <c r="D3718" s="9"/>
      <c r="L3718" s="16"/>
    </row>
    <row r="3719" spans="2:12" s="5" customFormat="1" ht="12.75">
      <c r="B3719" s="8"/>
      <c r="D3719" s="9"/>
      <c r="L3719" s="16"/>
    </row>
    <row r="3720" spans="2:12" s="5" customFormat="1" ht="12.75">
      <c r="B3720" s="8"/>
      <c r="D3720" s="9"/>
      <c r="L3720" s="16"/>
    </row>
    <row r="3721" spans="2:12" s="5" customFormat="1" ht="12.75">
      <c r="B3721" s="8"/>
      <c r="D3721" s="9"/>
      <c r="L3721" s="16"/>
    </row>
    <row r="3722" spans="2:12" s="5" customFormat="1" ht="12.75">
      <c r="B3722" s="8"/>
      <c r="D3722" s="9"/>
      <c r="L3722" s="16"/>
    </row>
    <row r="3723" spans="2:12" s="5" customFormat="1" ht="12.75">
      <c r="B3723" s="8"/>
      <c r="D3723" s="9"/>
      <c r="L3723" s="16"/>
    </row>
    <row r="3724" spans="2:12" s="5" customFormat="1" ht="12.75">
      <c r="B3724" s="8"/>
      <c r="D3724" s="9"/>
      <c r="L3724" s="16"/>
    </row>
    <row r="3725" spans="2:12" s="5" customFormat="1" ht="12.75">
      <c r="B3725" s="8"/>
      <c r="D3725" s="9"/>
      <c r="L3725" s="16"/>
    </row>
    <row r="3726" spans="2:12" s="5" customFormat="1" ht="12.75">
      <c r="B3726" s="8"/>
      <c r="D3726" s="9"/>
      <c r="L3726" s="16"/>
    </row>
    <row r="3727" spans="2:12" s="5" customFormat="1" ht="12.75">
      <c r="B3727" s="8"/>
      <c r="D3727" s="9"/>
      <c r="L3727" s="16"/>
    </row>
    <row r="3728" spans="2:12" s="5" customFormat="1" ht="12.75">
      <c r="B3728" s="8"/>
      <c r="D3728" s="9"/>
      <c r="L3728" s="16"/>
    </row>
    <row r="3729" spans="2:12" s="5" customFormat="1" ht="12.75">
      <c r="B3729" s="8"/>
      <c r="D3729" s="9"/>
      <c r="L3729" s="16"/>
    </row>
    <row r="3730" spans="2:12" s="5" customFormat="1" ht="12.75">
      <c r="B3730" s="8"/>
      <c r="D3730" s="9"/>
      <c r="L3730" s="16"/>
    </row>
    <row r="3731" spans="2:12" s="5" customFormat="1" ht="12.75">
      <c r="B3731" s="8"/>
      <c r="D3731" s="9"/>
      <c r="L3731" s="16"/>
    </row>
    <row r="3732" spans="2:12" s="5" customFormat="1" ht="12.75">
      <c r="B3732" s="8"/>
      <c r="D3732" s="9"/>
      <c r="L3732" s="16"/>
    </row>
    <row r="3733" spans="2:12" s="5" customFormat="1" ht="12.75">
      <c r="B3733" s="8"/>
      <c r="D3733" s="9"/>
      <c r="L3733" s="16"/>
    </row>
    <row r="3734" spans="2:12" s="5" customFormat="1" ht="12.75">
      <c r="B3734" s="8"/>
      <c r="D3734" s="9"/>
      <c r="L3734" s="16"/>
    </row>
    <row r="3735" spans="2:12" s="5" customFormat="1" ht="12.75">
      <c r="B3735" s="8"/>
      <c r="D3735" s="9"/>
      <c r="L3735" s="16"/>
    </row>
    <row r="3736" spans="2:12" s="5" customFormat="1" ht="12.75">
      <c r="B3736" s="8"/>
      <c r="D3736" s="9"/>
      <c r="L3736" s="16"/>
    </row>
    <row r="3737" spans="2:12" s="5" customFormat="1" ht="12.75">
      <c r="B3737" s="8"/>
      <c r="D3737" s="9"/>
      <c r="L3737" s="16"/>
    </row>
    <row r="3738" spans="2:12" s="5" customFormat="1" ht="12.75">
      <c r="B3738" s="8"/>
      <c r="D3738" s="9"/>
      <c r="L3738" s="16"/>
    </row>
    <row r="3739" spans="2:12" s="5" customFormat="1" ht="12.75">
      <c r="B3739" s="8"/>
      <c r="D3739" s="9"/>
      <c r="L3739" s="16"/>
    </row>
    <row r="3740" spans="2:12" s="5" customFormat="1" ht="12.75">
      <c r="B3740" s="8"/>
      <c r="D3740" s="9"/>
      <c r="L3740" s="16"/>
    </row>
    <row r="3741" spans="2:12" s="5" customFormat="1" ht="12.75">
      <c r="B3741" s="8"/>
      <c r="D3741" s="9"/>
      <c r="L3741" s="16"/>
    </row>
    <row r="3742" spans="2:12" s="5" customFormat="1" ht="12.75">
      <c r="B3742" s="8"/>
      <c r="D3742" s="9"/>
      <c r="L3742" s="16"/>
    </row>
    <row r="3743" spans="2:12" s="5" customFormat="1" ht="12.75">
      <c r="B3743" s="8"/>
      <c r="D3743" s="9"/>
      <c r="L3743" s="16"/>
    </row>
    <row r="3744" spans="2:12" s="5" customFormat="1" ht="12.75">
      <c r="B3744" s="8"/>
      <c r="D3744" s="9"/>
      <c r="L3744" s="16"/>
    </row>
    <row r="3745" spans="2:12" s="5" customFormat="1" ht="12.75">
      <c r="B3745" s="8"/>
      <c r="D3745" s="9"/>
      <c r="L3745" s="16"/>
    </row>
    <row r="3746" spans="2:12" s="5" customFormat="1" ht="12.75">
      <c r="B3746" s="8"/>
      <c r="D3746" s="9"/>
      <c r="L3746" s="16"/>
    </row>
    <row r="3747" spans="2:12" s="5" customFormat="1" ht="12.75">
      <c r="B3747" s="8"/>
      <c r="D3747" s="9"/>
      <c r="L3747" s="16"/>
    </row>
    <row r="3748" spans="2:12" s="5" customFormat="1" ht="12.75">
      <c r="B3748" s="8"/>
      <c r="D3748" s="9"/>
      <c r="L3748" s="16"/>
    </row>
    <row r="3749" spans="2:12" s="5" customFormat="1" ht="12.75">
      <c r="B3749" s="8"/>
      <c r="D3749" s="9"/>
      <c r="L3749" s="16"/>
    </row>
    <row r="3750" spans="2:12" s="5" customFormat="1" ht="12.75">
      <c r="B3750" s="8"/>
      <c r="D3750" s="9"/>
      <c r="L3750" s="16"/>
    </row>
    <row r="3751" spans="2:12" s="5" customFormat="1" ht="12.75">
      <c r="B3751" s="8"/>
      <c r="D3751" s="9"/>
      <c r="L3751" s="16"/>
    </row>
    <row r="3752" spans="2:12" s="5" customFormat="1" ht="12.75">
      <c r="B3752" s="8"/>
      <c r="D3752" s="9"/>
      <c r="L3752" s="16"/>
    </row>
    <row r="3753" spans="2:12" s="5" customFormat="1" ht="12.75">
      <c r="B3753" s="8"/>
      <c r="D3753" s="9"/>
      <c r="L3753" s="16"/>
    </row>
    <row r="3754" spans="2:12" s="5" customFormat="1" ht="12.75">
      <c r="B3754" s="8"/>
      <c r="D3754" s="9"/>
      <c r="L3754" s="16"/>
    </row>
    <row r="3755" spans="2:12" s="5" customFormat="1" ht="12.75">
      <c r="B3755" s="8"/>
      <c r="D3755" s="9"/>
      <c r="L3755" s="16"/>
    </row>
    <row r="3756" spans="2:12" s="5" customFormat="1" ht="12.75">
      <c r="B3756" s="8"/>
      <c r="D3756" s="9"/>
      <c r="L3756" s="16"/>
    </row>
    <row r="3757" spans="2:12" s="5" customFormat="1" ht="12.75">
      <c r="B3757" s="8"/>
      <c r="D3757" s="9"/>
      <c r="L3757" s="16"/>
    </row>
    <row r="3758" spans="2:12" s="5" customFormat="1" ht="12.75">
      <c r="B3758" s="8"/>
      <c r="D3758" s="9"/>
      <c r="L3758" s="16"/>
    </row>
    <row r="3759" spans="2:12" s="5" customFormat="1" ht="12.75">
      <c r="B3759" s="8"/>
      <c r="D3759" s="9"/>
      <c r="L3759" s="16"/>
    </row>
    <row r="3760" spans="2:12" s="5" customFormat="1" ht="12.75">
      <c r="B3760" s="8"/>
      <c r="D3760" s="9"/>
      <c r="L3760" s="16"/>
    </row>
    <row r="3761" spans="2:12" s="5" customFormat="1" ht="12.75">
      <c r="B3761" s="8"/>
      <c r="D3761" s="9"/>
      <c r="L3761" s="16"/>
    </row>
    <row r="3762" spans="2:12" s="5" customFormat="1" ht="12.75">
      <c r="B3762" s="8"/>
      <c r="D3762" s="9"/>
      <c r="L3762" s="16"/>
    </row>
    <row r="3763" spans="2:12" s="5" customFormat="1" ht="12.75">
      <c r="B3763" s="8"/>
      <c r="D3763" s="9"/>
      <c r="L3763" s="16"/>
    </row>
    <row r="3764" spans="2:12" s="5" customFormat="1" ht="12.75">
      <c r="B3764" s="8"/>
      <c r="D3764" s="9"/>
      <c r="L3764" s="16"/>
    </row>
    <row r="3765" spans="2:12" s="5" customFormat="1" ht="12.75">
      <c r="B3765" s="8"/>
      <c r="D3765" s="9"/>
      <c r="L3765" s="16"/>
    </row>
    <row r="3766" spans="2:12" s="5" customFormat="1" ht="12.75">
      <c r="B3766" s="8"/>
      <c r="D3766" s="9"/>
      <c r="L3766" s="16"/>
    </row>
    <row r="3767" spans="2:12" s="5" customFormat="1" ht="12.75">
      <c r="B3767" s="8"/>
      <c r="D3767" s="9"/>
      <c r="L3767" s="16"/>
    </row>
    <row r="3768" spans="2:12" s="5" customFormat="1" ht="12.75">
      <c r="B3768" s="8"/>
      <c r="D3768" s="9"/>
      <c r="L3768" s="16"/>
    </row>
    <row r="3769" spans="2:12" s="5" customFormat="1" ht="12.75">
      <c r="B3769" s="8"/>
      <c r="D3769" s="9"/>
      <c r="L3769" s="16"/>
    </row>
    <row r="3770" spans="2:12" s="5" customFormat="1" ht="12.75">
      <c r="B3770" s="8"/>
      <c r="D3770" s="9"/>
      <c r="L3770" s="16"/>
    </row>
    <row r="3771" spans="2:12" s="5" customFormat="1" ht="12.75">
      <c r="B3771" s="8"/>
      <c r="D3771" s="9"/>
      <c r="L3771" s="16"/>
    </row>
    <row r="3772" spans="2:12" s="5" customFormat="1" ht="12.75">
      <c r="B3772" s="8"/>
      <c r="D3772" s="9"/>
      <c r="L3772" s="16"/>
    </row>
    <row r="3773" spans="2:12" s="5" customFormat="1" ht="12.75">
      <c r="B3773" s="8"/>
      <c r="D3773" s="9"/>
      <c r="L3773" s="16"/>
    </row>
    <row r="3774" spans="2:12" s="5" customFormat="1" ht="12.75">
      <c r="B3774" s="8"/>
      <c r="D3774" s="9"/>
      <c r="L3774" s="16"/>
    </row>
    <row r="3775" spans="2:12" s="5" customFormat="1" ht="12.75">
      <c r="B3775" s="8"/>
      <c r="D3775" s="9"/>
      <c r="L3775" s="16"/>
    </row>
    <row r="3776" spans="2:12" s="5" customFormat="1" ht="12.75">
      <c r="B3776" s="8"/>
      <c r="D3776" s="9"/>
      <c r="L3776" s="16"/>
    </row>
    <row r="3777" spans="2:12" s="5" customFormat="1" ht="12.75">
      <c r="B3777" s="8"/>
      <c r="D3777" s="9"/>
      <c r="L3777" s="16"/>
    </row>
    <row r="3778" spans="2:12" s="5" customFormat="1" ht="12.75">
      <c r="B3778" s="8"/>
      <c r="D3778" s="9"/>
      <c r="L3778" s="16"/>
    </row>
    <row r="3779" spans="2:12" s="5" customFormat="1" ht="12.75">
      <c r="B3779" s="8"/>
      <c r="D3779" s="9"/>
      <c r="L3779" s="16"/>
    </row>
    <row r="3780" spans="2:12" s="5" customFormat="1" ht="12.75">
      <c r="B3780" s="8"/>
      <c r="D3780" s="9"/>
      <c r="L3780" s="16"/>
    </row>
    <row r="3781" spans="2:12" s="5" customFormat="1" ht="12.75">
      <c r="B3781" s="8"/>
      <c r="D3781" s="9"/>
      <c r="L3781" s="16"/>
    </row>
    <row r="3782" spans="2:12" s="5" customFormat="1" ht="12.75">
      <c r="B3782" s="8"/>
      <c r="D3782" s="9"/>
      <c r="L3782" s="16"/>
    </row>
    <row r="3783" spans="2:12" s="5" customFormat="1" ht="12.75">
      <c r="B3783" s="8"/>
      <c r="D3783" s="9"/>
      <c r="L3783" s="16"/>
    </row>
    <row r="3784" spans="2:12" s="5" customFormat="1" ht="12.75">
      <c r="B3784" s="8"/>
      <c r="D3784" s="9"/>
      <c r="L3784" s="16"/>
    </row>
    <row r="3785" spans="2:12" s="5" customFormat="1" ht="12.75">
      <c r="B3785" s="8"/>
      <c r="D3785" s="9"/>
      <c r="L3785" s="16"/>
    </row>
    <row r="3786" spans="2:12" s="5" customFormat="1" ht="12.75">
      <c r="B3786" s="8"/>
      <c r="D3786" s="9"/>
      <c r="L3786" s="16"/>
    </row>
    <row r="3787" spans="2:12" s="5" customFormat="1" ht="12.75">
      <c r="B3787" s="8"/>
      <c r="D3787" s="9"/>
      <c r="L3787" s="16"/>
    </row>
    <row r="3788" spans="2:12" s="5" customFormat="1" ht="12.75">
      <c r="B3788" s="8"/>
      <c r="D3788" s="9"/>
      <c r="L3788" s="16"/>
    </row>
    <row r="3789" spans="2:12" s="5" customFormat="1" ht="12.75">
      <c r="B3789" s="8"/>
      <c r="D3789" s="9"/>
      <c r="L3789" s="16"/>
    </row>
    <row r="3790" spans="2:12" s="5" customFormat="1" ht="12.75">
      <c r="B3790" s="8"/>
      <c r="D3790" s="9"/>
      <c r="L3790" s="16"/>
    </row>
    <row r="3791" spans="2:12" s="5" customFormat="1" ht="12.75">
      <c r="B3791" s="8"/>
      <c r="D3791" s="9"/>
      <c r="L3791" s="16"/>
    </row>
    <row r="3792" spans="2:12" s="5" customFormat="1" ht="12.75">
      <c r="B3792" s="8"/>
      <c r="D3792" s="9"/>
      <c r="L3792" s="16"/>
    </row>
    <row r="3793" spans="2:12" s="5" customFormat="1" ht="12.75">
      <c r="B3793" s="8"/>
      <c r="D3793" s="9"/>
      <c r="L3793" s="16"/>
    </row>
    <row r="3794" spans="2:12" s="5" customFormat="1" ht="12.75">
      <c r="B3794" s="8"/>
      <c r="D3794" s="9"/>
      <c r="L3794" s="16"/>
    </row>
    <row r="3795" spans="2:12" s="5" customFormat="1" ht="12.75">
      <c r="B3795" s="8"/>
      <c r="D3795" s="9"/>
      <c r="L3795" s="16"/>
    </row>
    <row r="3796" spans="2:12" s="5" customFormat="1" ht="12.75">
      <c r="B3796" s="8"/>
      <c r="D3796" s="9"/>
      <c r="L3796" s="16"/>
    </row>
    <row r="3797" spans="2:12" s="5" customFormat="1" ht="12.75">
      <c r="B3797" s="8"/>
      <c r="D3797" s="9"/>
      <c r="L3797" s="16"/>
    </row>
    <row r="3798" spans="2:12" s="5" customFormat="1" ht="12.75">
      <c r="B3798" s="8"/>
      <c r="D3798" s="9"/>
      <c r="L3798" s="16"/>
    </row>
    <row r="3799" spans="2:12" s="5" customFormat="1" ht="12.75">
      <c r="B3799" s="8"/>
      <c r="D3799" s="9"/>
      <c r="L3799" s="16"/>
    </row>
    <row r="3800" spans="2:12" s="5" customFormat="1" ht="12.75">
      <c r="B3800" s="8"/>
      <c r="D3800" s="9"/>
      <c r="L3800" s="16"/>
    </row>
    <row r="3801" spans="2:12" s="5" customFormat="1" ht="12.75">
      <c r="B3801" s="8"/>
      <c r="D3801" s="9"/>
      <c r="L3801" s="16"/>
    </row>
    <row r="3802" spans="2:12" s="5" customFormat="1" ht="12.75">
      <c r="B3802" s="8"/>
      <c r="D3802" s="9"/>
      <c r="L3802" s="16"/>
    </row>
    <row r="3803" spans="2:12" s="5" customFormat="1" ht="12.75">
      <c r="B3803" s="8"/>
      <c r="D3803" s="9"/>
      <c r="L3803" s="16"/>
    </row>
    <row r="3804" spans="2:12" s="5" customFormat="1" ht="12.75">
      <c r="B3804" s="8"/>
      <c r="D3804" s="9"/>
      <c r="L3804" s="16"/>
    </row>
    <row r="3805" spans="2:12" s="5" customFormat="1" ht="12.75">
      <c r="B3805" s="8"/>
      <c r="D3805" s="9"/>
      <c r="L3805" s="16"/>
    </row>
    <row r="3806" spans="2:12" s="5" customFormat="1" ht="12.75">
      <c r="B3806" s="8"/>
      <c r="D3806" s="9"/>
      <c r="L3806" s="16"/>
    </row>
    <row r="3807" spans="2:12" s="5" customFormat="1" ht="12.75">
      <c r="B3807" s="8"/>
      <c r="D3807" s="9"/>
      <c r="L3807" s="16"/>
    </row>
    <row r="3808" spans="2:12" s="5" customFormat="1" ht="12.75">
      <c r="B3808" s="8"/>
      <c r="D3808" s="9"/>
      <c r="L3808" s="16"/>
    </row>
    <row r="3809" spans="2:12" s="5" customFormat="1" ht="12.75">
      <c r="B3809" s="8"/>
      <c r="D3809" s="9"/>
      <c r="L3809" s="16"/>
    </row>
    <row r="3810" spans="2:12" s="5" customFormat="1" ht="12.75">
      <c r="B3810" s="8"/>
      <c r="D3810" s="9"/>
      <c r="L3810" s="16"/>
    </row>
    <row r="3811" spans="2:12" s="5" customFormat="1" ht="12.75">
      <c r="B3811" s="8"/>
      <c r="D3811" s="9"/>
      <c r="L3811" s="16"/>
    </row>
    <row r="3812" spans="2:12" s="5" customFormat="1" ht="12.75">
      <c r="B3812" s="8"/>
      <c r="D3812" s="9"/>
      <c r="L3812" s="16"/>
    </row>
    <row r="3813" spans="2:12" s="5" customFormat="1" ht="12.75">
      <c r="B3813" s="8"/>
      <c r="D3813" s="9"/>
      <c r="L3813" s="16"/>
    </row>
    <row r="3814" spans="2:12" s="5" customFormat="1" ht="12.75">
      <c r="B3814" s="8"/>
      <c r="D3814" s="9"/>
      <c r="L3814" s="16"/>
    </row>
    <row r="3815" spans="2:12" s="5" customFormat="1" ht="12.75">
      <c r="B3815" s="8"/>
      <c r="D3815" s="9"/>
      <c r="L3815" s="16"/>
    </row>
    <row r="3816" spans="2:12" s="5" customFormat="1" ht="12.75">
      <c r="B3816" s="8"/>
      <c r="D3816" s="9"/>
      <c r="L3816" s="16"/>
    </row>
    <row r="3817" spans="2:12" s="5" customFormat="1" ht="12.75">
      <c r="B3817" s="8"/>
      <c r="D3817" s="9"/>
      <c r="L3817" s="16"/>
    </row>
    <row r="3818" spans="2:12" s="5" customFormat="1" ht="12.75">
      <c r="B3818" s="8"/>
      <c r="D3818" s="9"/>
      <c r="L3818" s="16"/>
    </row>
    <row r="3819" spans="2:12" s="5" customFormat="1" ht="12.75">
      <c r="B3819" s="8"/>
      <c r="D3819" s="9"/>
      <c r="L3819" s="16"/>
    </row>
    <row r="3820" spans="2:12" s="5" customFormat="1" ht="12.75">
      <c r="B3820" s="8"/>
      <c r="D3820" s="9"/>
      <c r="L3820" s="16"/>
    </row>
    <row r="3821" spans="2:12" s="5" customFormat="1" ht="12.75">
      <c r="B3821" s="8"/>
      <c r="D3821" s="9"/>
      <c r="L3821" s="16"/>
    </row>
    <row r="3822" spans="2:12" s="5" customFormat="1" ht="12.75">
      <c r="B3822" s="8"/>
      <c r="D3822" s="9"/>
      <c r="L3822" s="16"/>
    </row>
    <row r="3823" spans="2:12" s="5" customFormat="1" ht="12.75">
      <c r="B3823" s="8"/>
      <c r="D3823" s="9"/>
      <c r="L3823" s="16"/>
    </row>
    <row r="3824" spans="2:12" s="5" customFormat="1" ht="12.75">
      <c r="B3824" s="8"/>
      <c r="D3824" s="9"/>
      <c r="L3824" s="16"/>
    </row>
    <row r="3825" spans="2:12" s="5" customFormat="1" ht="12.75">
      <c r="B3825" s="8"/>
      <c r="D3825" s="9"/>
      <c r="L3825" s="16"/>
    </row>
    <row r="3826" spans="2:12" s="5" customFormat="1" ht="12.75">
      <c r="B3826" s="8"/>
      <c r="D3826" s="9"/>
      <c r="L3826" s="16"/>
    </row>
    <row r="3827" spans="2:12" s="5" customFormat="1" ht="12.75">
      <c r="B3827" s="8"/>
      <c r="D3827" s="9"/>
      <c r="L3827" s="16"/>
    </row>
    <row r="3828" spans="2:12" s="5" customFormat="1" ht="12.75">
      <c r="B3828" s="8"/>
      <c r="D3828" s="9"/>
      <c r="L3828" s="16"/>
    </row>
    <row r="3829" spans="2:12" s="5" customFormat="1" ht="12.75">
      <c r="B3829" s="8"/>
      <c r="D3829" s="9"/>
      <c r="L3829" s="16"/>
    </row>
    <row r="3830" spans="2:12" s="5" customFormat="1" ht="12.75">
      <c r="B3830" s="8"/>
      <c r="D3830" s="9"/>
      <c r="L3830" s="16"/>
    </row>
    <row r="3831" spans="2:12" s="5" customFormat="1" ht="12.75">
      <c r="B3831" s="8"/>
      <c r="D3831" s="9"/>
      <c r="L3831" s="16"/>
    </row>
    <row r="3832" spans="2:12" s="5" customFormat="1" ht="12.75">
      <c r="B3832" s="8"/>
      <c r="D3832" s="9"/>
      <c r="L3832" s="16"/>
    </row>
    <row r="3833" spans="2:12" s="5" customFormat="1" ht="12.75">
      <c r="B3833" s="8"/>
      <c r="D3833" s="9"/>
      <c r="L3833" s="16"/>
    </row>
    <row r="3834" spans="2:12" s="5" customFormat="1" ht="12.75">
      <c r="B3834" s="8"/>
      <c r="D3834" s="9"/>
      <c r="L3834" s="16"/>
    </row>
    <row r="3835" spans="2:12" s="5" customFormat="1" ht="12.75">
      <c r="B3835" s="8"/>
      <c r="D3835" s="9"/>
      <c r="L3835" s="16"/>
    </row>
    <row r="3836" spans="2:12" s="5" customFormat="1" ht="12.75">
      <c r="B3836" s="8"/>
      <c r="D3836" s="9"/>
      <c r="L3836" s="16"/>
    </row>
    <row r="3837" spans="2:12" s="5" customFormat="1" ht="12.75">
      <c r="B3837" s="8"/>
      <c r="D3837" s="9"/>
      <c r="L3837" s="16"/>
    </row>
    <row r="3838" spans="2:12" s="5" customFormat="1" ht="12.75">
      <c r="B3838" s="8"/>
      <c r="D3838" s="9"/>
      <c r="L3838" s="16"/>
    </row>
    <row r="3839" spans="2:12" s="5" customFormat="1" ht="12.75">
      <c r="B3839" s="8"/>
      <c r="D3839" s="9"/>
      <c r="L3839" s="16"/>
    </row>
    <row r="3840" spans="2:12" s="5" customFormat="1" ht="12.75">
      <c r="B3840" s="8"/>
      <c r="D3840" s="9"/>
      <c r="L3840" s="16"/>
    </row>
    <row r="3841" spans="2:12" s="5" customFormat="1" ht="12.75">
      <c r="B3841" s="8"/>
      <c r="D3841" s="9"/>
      <c r="L3841" s="16"/>
    </row>
    <row r="3842" spans="2:12" s="5" customFormat="1" ht="12.75">
      <c r="B3842" s="8"/>
      <c r="D3842" s="9"/>
      <c r="L3842" s="16"/>
    </row>
    <row r="3843" spans="2:12" s="5" customFormat="1" ht="12.75">
      <c r="B3843" s="8"/>
      <c r="D3843" s="9"/>
      <c r="L3843" s="16"/>
    </row>
    <row r="3844" spans="2:12" s="5" customFormat="1" ht="12.75">
      <c r="B3844" s="8"/>
      <c r="D3844" s="9"/>
      <c r="L3844" s="16"/>
    </row>
    <row r="3845" spans="2:12" s="5" customFormat="1" ht="12.75">
      <c r="B3845" s="8"/>
      <c r="D3845" s="9"/>
      <c r="L3845" s="16"/>
    </row>
    <row r="3846" spans="2:12" s="5" customFormat="1" ht="12.75">
      <c r="B3846" s="8"/>
      <c r="D3846" s="9"/>
      <c r="L3846" s="16"/>
    </row>
    <row r="3847" spans="2:12" s="5" customFormat="1" ht="12.75">
      <c r="B3847" s="8"/>
      <c r="D3847" s="9"/>
      <c r="L3847" s="16"/>
    </row>
    <row r="3848" spans="2:12" s="5" customFormat="1" ht="12.75">
      <c r="B3848" s="8"/>
      <c r="D3848" s="9"/>
      <c r="L3848" s="16"/>
    </row>
    <row r="3849" spans="2:12" s="5" customFormat="1" ht="12.75">
      <c r="B3849" s="8"/>
      <c r="D3849" s="9"/>
      <c r="L3849" s="16"/>
    </row>
    <row r="3850" spans="2:12" s="5" customFormat="1" ht="12.75">
      <c r="B3850" s="8"/>
      <c r="D3850" s="9"/>
      <c r="L3850" s="16"/>
    </row>
    <row r="3851" spans="2:12" s="5" customFormat="1" ht="12.75">
      <c r="B3851" s="8"/>
      <c r="D3851" s="9"/>
      <c r="L3851" s="16"/>
    </row>
    <row r="3852" spans="2:12" s="5" customFormat="1" ht="12.75">
      <c r="B3852" s="8"/>
      <c r="D3852" s="9"/>
      <c r="L3852" s="16"/>
    </row>
    <row r="3853" spans="2:12" s="5" customFormat="1" ht="12.75">
      <c r="B3853" s="8"/>
      <c r="D3853" s="9"/>
      <c r="L3853" s="16"/>
    </row>
    <row r="3854" spans="2:12" s="5" customFormat="1" ht="12.75">
      <c r="B3854" s="8"/>
      <c r="D3854" s="9"/>
      <c r="L3854" s="16"/>
    </row>
    <row r="3855" spans="2:12" s="5" customFormat="1" ht="12.75">
      <c r="B3855" s="8"/>
      <c r="D3855" s="9"/>
      <c r="L3855" s="16"/>
    </row>
    <row r="3856" spans="2:12" s="5" customFormat="1" ht="12.75">
      <c r="B3856" s="8"/>
      <c r="D3856" s="9"/>
      <c r="L3856" s="16"/>
    </row>
    <row r="3857" spans="2:12" s="5" customFormat="1" ht="12.75">
      <c r="B3857" s="8"/>
      <c r="D3857" s="9"/>
      <c r="L3857" s="16"/>
    </row>
    <row r="3858" spans="2:12" s="5" customFormat="1" ht="12.75">
      <c r="B3858" s="8"/>
      <c r="D3858" s="9"/>
      <c r="L3858" s="16"/>
    </row>
    <row r="3859" spans="2:12" s="5" customFormat="1" ht="12.75">
      <c r="B3859" s="8"/>
      <c r="D3859" s="9"/>
      <c r="L3859" s="16"/>
    </row>
    <row r="3860" spans="2:12" s="5" customFormat="1" ht="12.75">
      <c r="B3860" s="8"/>
      <c r="D3860" s="9"/>
      <c r="L3860" s="16"/>
    </row>
    <row r="3861" spans="2:12" s="5" customFormat="1" ht="12.75">
      <c r="B3861" s="8"/>
      <c r="D3861" s="9"/>
      <c r="L3861" s="16"/>
    </row>
    <row r="3862" spans="2:12" s="5" customFormat="1" ht="12.75">
      <c r="B3862" s="8"/>
      <c r="D3862" s="9"/>
      <c r="L3862" s="16"/>
    </row>
    <row r="3863" spans="2:12" s="5" customFormat="1" ht="12.75">
      <c r="B3863" s="8"/>
      <c r="D3863" s="9"/>
      <c r="L3863" s="16"/>
    </row>
    <row r="3864" spans="2:12" s="5" customFormat="1" ht="12.75">
      <c r="B3864" s="8"/>
      <c r="D3864" s="9"/>
      <c r="L3864" s="16"/>
    </row>
    <row r="3865" spans="2:12" s="5" customFormat="1" ht="12.75">
      <c r="B3865" s="8"/>
      <c r="D3865" s="9"/>
      <c r="L3865" s="16"/>
    </row>
    <row r="3866" spans="2:12" s="5" customFormat="1" ht="12.75">
      <c r="B3866" s="8"/>
      <c r="D3866" s="9"/>
      <c r="L3866" s="16"/>
    </row>
    <row r="3867" spans="2:12" s="5" customFormat="1" ht="12.75">
      <c r="B3867" s="8"/>
      <c r="D3867" s="9"/>
      <c r="L3867" s="16"/>
    </row>
    <row r="3868" spans="2:12" s="5" customFormat="1" ht="12.75">
      <c r="B3868" s="8"/>
      <c r="D3868" s="9"/>
      <c r="L3868" s="16"/>
    </row>
    <row r="3869" spans="2:12" s="5" customFormat="1" ht="12.75">
      <c r="B3869" s="8"/>
      <c r="D3869" s="9"/>
      <c r="L3869" s="16"/>
    </row>
    <row r="3870" spans="2:12" s="5" customFormat="1" ht="12.75">
      <c r="B3870" s="8"/>
      <c r="D3870" s="9"/>
      <c r="L3870" s="16"/>
    </row>
    <row r="3871" spans="2:12" s="5" customFormat="1" ht="12.75">
      <c r="B3871" s="8"/>
      <c r="D3871" s="9"/>
      <c r="L3871" s="16"/>
    </row>
    <row r="3872" spans="2:12" s="5" customFormat="1" ht="12.75">
      <c r="B3872" s="8"/>
      <c r="D3872" s="9"/>
      <c r="L3872" s="16"/>
    </row>
    <row r="3873" spans="2:12" s="5" customFormat="1" ht="12.75">
      <c r="B3873" s="8"/>
      <c r="D3873" s="9"/>
      <c r="L3873" s="16"/>
    </row>
    <row r="3874" spans="2:12" s="5" customFormat="1" ht="12.75">
      <c r="B3874" s="8"/>
      <c r="D3874" s="9"/>
      <c r="L3874" s="16"/>
    </row>
    <row r="3875" spans="2:12" s="5" customFormat="1" ht="12.75">
      <c r="B3875" s="8"/>
      <c r="D3875" s="9"/>
      <c r="L3875" s="16"/>
    </row>
    <row r="3876" spans="2:12" s="5" customFormat="1" ht="12.75">
      <c r="B3876" s="8"/>
      <c r="D3876" s="9"/>
      <c r="L3876" s="16"/>
    </row>
    <row r="3877" spans="2:12" s="5" customFormat="1" ht="12.75">
      <c r="B3877" s="8"/>
      <c r="D3877" s="9"/>
      <c r="L3877" s="16"/>
    </row>
    <row r="3878" spans="2:12" s="5" customFormat="1" ht="12.75">
      <c r="B3878" s="8"/>
      <c r="D3878" s="9"/>
      <c r="L3878" s="16"/>
    </row>
    <row r="3879" spans="2:12" s="5" customFormat="1" ht="12.75">
      <c r="B3879" s="8"/>
      <c r="D3879" s="9"/>
      <c r="L3879" s="16"/>
    </row>
    <row r="3880" spans="2:12" s="5" customFormat="1" ht="12.75">
      <c r="B3880" s="8"/>
      <c r="D3880" s="9"/>
      <c r="L3880" s="16"/>
    </row>
    <row r="3881" spans="2:12" s="5" customFormat="1" ht="12.75">
      <c r="B3881" s="8"/>
      <c r="D3881" s="9"/>
      <c r="L3881" s="16"/>
    </row>
    <row r="3882" spans="2:12" s="5" customFormat="1" ht="12.75">
      <c r="B3882" s="8"/>
      <c r="D3882" s="9"/>
      <c r="L3882" s="16"/>
    </row>
    <row r="3883" spans="2:12" s="5" customFormat="1" ht="12.75">
      <c r="B3883" s="8"/>
      <c r="D3883" s="9"/>
      <c r="L3883" s="16"/>
    </row>
    <row r="3884" spans="2:12" s="5" customFormat="1" ht="12.75">
      <c r="B3884" s="8"/>
      <c r="D3884" s="9"/>
      <c r="L3884" s="16"/>
    </row>
    <row r="3885" spans="2:12" s="5" customFormat="1" ht="12.75">
      <c r="B3885" s="8"/>
      <c r="D3885" s="9"/>
      <c r="L3885" s="16"/>
    </row>
    <row r="3886" spans="2:12" s="5" customFormat="1" ht="12.75">
      <c r="B3886" s="8"/>
      <c r="D3886" s="9"/>
      <c r="L3886" s="16"/>
    </row>
    <row r="3887" spans="2:12" s="5" customFormat="1" ht="12.75">
      <c r="B3887" s="8"/>
      <c r="D3887" s="9"/>
      <c r="L3887" s="16"/>
    </row>
    <row r="3888" spans="2:12" s="5" customFormat="1" ht="12.75">
      <c r="B3888" s="8"/>
      <c r="D3888" s="9"/>
      <c r="L3888" s="16"/>
    </row>
    <row r="3889" spans="2:12" s="5" customFormat="1" ht="12.75">
      <c r="B3889" s="8"/>
      <c r="D3889" s="9"/>
      <c r="L3889" s="16"/>
    </row>
    <row r="3890" spans="2:12" s="5" customFormat="1" ht="12.75">
      <c r="B3890" s="8"/>
      <c r="D3890" s="9"/>
      <c r="L3890" s="16"/>
    </row>
    <row r="3891" spans="2:12" s="5" customFormat="1" ht="12.75">
      <c r="B3891" s="8"/>
      <c r="D3891" s="9"/>
      <c r="L3891" s="16"/>
    </row>
    <row r="3892" spans="2:12" s="5" customFormat="1" ht="12.75">
      <c r="B3892" s="8"/>
      <c r="D3892" s="9"/>
      <c r="L3892" s="16"/>
    </row>
    <row r="3893" spans="2:12" s="5" customFormat="1" ht="12.75">
      <c r="B3893" s="8"/>
      <c r="D3893" s="9"/>
      <c r="L3893" s="16"/>
    </row>
    <row r="3894" spans="2:12" s="5" customFormat="1" ht="12.75">
      <c r="B3894" s="8"/>
      <c r="D3894" s="9"/>
      <c r="L3894" s="16"/>
    </row>
    <row r="3895" spans="2:12" s="5" customFormat="1" ht="12.75">
      <c r="B3895" s="8"/>
      <c r="D3895" s="9"/>
      <c r="L3895" s="16"/>
    </row>
    <row r="3896" spans="2:12" s="5" customFormat="1" ht="12.75">
      <c r="B3896" s="8"/>
      <c r="D3896" s="9"/>
      <c r="L3896" s="16"/>
    </row>
    <row r="3897" spans="2:12" s="5" customFormat="1" ht="12.75">
      <c r="B3897" s="8"/>
      <c r="D3897" s="9"/>
      <c r="L3897" s="16"/>
    </row>
    <row r="3898" spans="2:12" s="5" customFormat="1" ht="12.75">
      <c r="B3898" s="8"/>
      <c r="D3898" s="9"/>
      <c r="L3898" s="16"/>
    </row>
    <row r="3899" spans="2:12" s="5" customFormat="1" ht="12.75">
      <c r="B3899" s="8"/>
      <c r="D3899" s="9"/>
      <c r="L3899" s="16"/>
    </row>
    <row r="3900" spans="2:12" s="5" customFormat="1" ht="12.75">
      <c r="B3900" s="8"/>
      <c r="D3900" s="9"/>
      <c r="L3900" s="16"/>
    </row>
    <row r="3901" spans="2:12" s="5" customFormat="1" ht="12.75">
      <c r="B3901" s="8"/>
      <c r="D3901" s="9"/>
      <c r="L3901" s="16"/>
    </row>
    <row r="3902" spans="2:12" s="5" customFormat="1" ht="12.75">
      <c r="B3902" s="8"/>
      <c r="D3902" s="9"/>
      <c r="L3902" s="16"/>
    </row>
    <row r="3903" spans="2:12" s="5" customFormat="1" ht="12.75">
      <c r="B3903" s="8"/>
      <c r="D3903" s="9"/>
      <c r="L3903" s="16"/>
    </row>
    <row r="3904" spans="2:12" s="5" customFormat="1" ht="12.75">
      <c r="B3904" s="8"/>
      <c r="D3904" s="9"/>
      <c r="L3904" s="16"/>
    </row>
    <row r="3905" spans="2:12" s="5" customFormat="1" ht="12.75">
      <c r="B3905" s="8"/>
      <c r="D3905" s="9"/>
      <c r="L3905" s="16"/>
    </row>
    <row r="3906" spans="2:12" s="5" customFormat="1" ht="12.75">
      <c r="B3906" s="8"/>
      <c r="D3906" s="9"/>
      <c r="L3906" s="16"/>
    </row>
    <row r="3907" spans="2:12" s="5" customFormat="1" ht="12.75">
      <c r="B3907" s="8"/>
      <c r="D3907" s="9"/>
      <c r="L3907" s="16"/>
    </row>
    <row r="3908" spans="2:12" s="5" customFormat="1" ht="12.75">
      <c r="B3908" s="8"/>
      <c r="D3908" s="9"/>
      <c r="L3908" s="16"/>
    </row>
    <row r="3909" spans="2:12" s="5" customFormat="1" ht="12.75">
      <c r="B3909" s="8"/>
      <c r="D3909" s="9"/>
      <c r="L3909" s="16"/>
    </row>
    <row r="3910" spans="2:12" s="5" customFormat="1" ht="12.75">
      <c r="B3910" s="8"/>
      <c r="D3910" s="9"/>
      <c r="L3910" s="16"/>
    </row>
    <row r="3911" spans="2:12" s="5" customFormat="1" ht="12.75">
      <c r="B3911" s="8"/>
      <c r="D3911" s="9"/>
      <c r="L3911" s="16"/>
    </row>
    <row r="3912" spans="2:12" s="5" customFormat="1" ht="12.75">
      <c r="B3912" s="8"/>
      <c r="D3912" s="9"/>
      <c r="L3912" s="16"/>
    </row>
    <row r="3913" spans="2:12" s="5" customFormat="1" ht="12.75">
      <c r="B3913" s="8"/>
      <c r="D3913" s="9"/>
      <c r="L3913" s="16"/>
    </row>
    <row r="3914" spans="2:12" s="5" customFormat="1" ht="12.75">
      <c r="B3914" s="8"/>
      <c r="D3914" s="9"/>
      <c r="L3914" s="16"/>
    </row>
    <row r="3915" spans="2:12" s="5" customFormat="1" ht="12.75">
      <c r="B3915" s="8"/>
      <c r="D3915" s="9"/>
      <c r="L3915" s="16"/>
    </row>
    <row r="3916" spans="2:12" s="5" customFormat="1" ht="12.75">
      <c r="B3916" s="8"/>
      <c r="D3916" s="9"/>
      <c r="L3916" s="16"/>
    </row>
    <row r="3917" spans="2:12" s="5" customFormat="1" ht="12.75">
      <c r="B3917" s="8"/>
      <c r="D3917" s="9"/>
      <c r="L3917" s="16"/>
    </row>
    <row r="3918" spans="2:12" s="5" customFormat="1" ht="12.75">
      <c r="B3918" s="8"/>
      <c r="D3918" s="9"/>
      <c r="L3918" s="16"/>
    </row>
    <row r="3919" spans="2:12" s="5" customFormat="1" ht="12.75">
      <c r="B3919" s="8"/>
      <c r="D3919" s="9"/>
      <c r="L3919" s="16"/>
    </row>
    <row r="3920" spans="2:12" s="5" customFormat="1" ht="12.75">
      <c r="B3920" s="8"/>
      <c r="D3920" s="9"/>
      <c r="L3920" s="16"/>
    </row>
    <row r="3921" spans="2:12" s="5" customFormat="1" ht="12.75">
      <c r="B3921" s="8"/>
      <c r="D3921" s="9"/>
      <c r="L3921" s="16"/>
    </row>
    <row r="3922" spans="2:12" s="5" customFormat="1" ht="12.75">
      <c r="B3922" s="8"/>
      <c r="D3922" s="9"/>
      <c r="L3922" s="16"/>
    </row>
    <row r="3923" spans="2:12" s="5" customFormat="1" ht="12.75">
      <c r="B3923" s="8"/>
      <c r="D3923" s="9"/>
      <c r="L3923" s="16"/>
    </row>
    <row r="3924" spans="2:12" s="5" customFormat="1" ht="12.75">
      <c r="B3924" s="8"/>
      <c r="D3924" s="9"/>
      <c r="L3924" s="16"/>
    </row>
    <row r="3925" spans="2:12" s="5" customFormat="1" ht="12.75">
      <c r="B3925" s="8"/>
      <c r="D3925" s="9"/>
      <c r="L3925" s="16"/>
    </row>
    <row r="3926" spans="2:12" s="5" customFormat="1" ht="12.75">
      <c r="B3926" s="8"/>
      <c r="D3926" s="9"/>
      <c r="L3926" s="16"/>
    </row>
    <row r="3927" spans="2:12" s="5" customFormat="1" ht="12.75">
      <c r="B3927" s="8"/>
      <c r="D3927" s="9"/>
      <c r="L3927" s="16"/>
    </row>
    <row r="3928" spans="2:12" s="5" customFormat="1" ht="12.75">
      <c r="B3928" s="8"/>
      <c r="D3928" s="9"/>
      <c r="L3928" s="16"/>
    </row>
    <row r="3929" spans="2:12" s="5" customFormat="1" ht="12.75">
      <c r="B3929" s="8"/>
      <c r="D3929" s="9"/>
      <c r="L3929" s="16"/>
    </row>
    <row r="3930" spans="2:12" s="5" customFormat="1" ht="12.75">
      <c r="B3930" s="8"/>
      <c r="D3930" s="9"/>
      <c r="L3930" s="16"/>
    </row>
    <row r="3931" spans="2:12" s="5" customFormat="1" ht="12.75">
      <c r="B3931" s="8"/>
      <c r="D3931" s="9"/>
      <c r="L3931" s="16"/>
    </row>
    <row r="3932" spans="2:12" s="5" customFormat="1" ht="12.75">
      <c r="B3932" s="8"/>
      <c r="D3932" s="9"/>
      <c r="L3932" s="16"/>
    </row>
    <row r="3933" spans="2:12" s="5" customFormat="1" ht="12.75">
      <c r="B3933" s="8"/>
      <c r="D3933" s="9"/>
      <c r="L3933" s="16"/>
    </row>
    <row r="3934" spans="2:12" s="5" customFormat="1" ht="12.75">
      <c r="B3934" s="8"/>
      <c r="D3934" s="9"/>
      <c r="L3934" s="16"/>
    </row>
    <row r="3935" spans="2:12" s="5" customFormat="1" ht="12.75">
      <c r="B3935" s="8"/>
      <c r="D3935" s="9"/>
      <c r="L3935" s="16"/>
    </row>
    <row r="3936" spans="2:12" s="5" customFormat="1" ht="12.75">
      <c r="B3936" s="8"/>
      <c r="D3936" s="9"/>
      <c r="L3936" s="16"/>
    </row>
    <row r="3937" spans="2:12" s="5" customFormat="1" ht="12.75">
      <c r="B3937" s="8"/>
      <c r="D3937" s="9"/>
      <c r="L3937" s="16"/>
    </row>
    <row r="3938" spans="2:12" s="5" customFormat="1" ht="12.75">
      <c r="B3938" s="8"/>
      <c r="D3938" s="9"/>
      <c r="L3938" s="16"/>
    </row>
    <row r="3939" spans="2:12" s="5" customFormat="1" ht="12.75">
      <c r="B3939" s="8"/>
      <c r="D3939" s="9"/>
      <c r="L3939" s="16"/>
    </row>
    <row r="3940" spans="2:12" s="5" customFormat="1" ht="12.75">
      <c r="B3940" s="8"/>
      <c r="D3940" s="9"/>
      <c r="L3940" s="16"/>
    </row>
    <row r="3941" spans="2:12" s="5" customFormat="1" ht="12.75">
      <c r="B3941" s="8"/>
      <c r="D3941" s="9"/>
      <c r="L3941" s="16"/>
    </row>
    <row r="3942" spans="2:12" s="5" customFormat="1" ht="12.75">
      <c r="B3942" s="8"/>
      <c r="D3942" s="9"/>
      <c r="L3942" s="16"/>
    </row>
    <row r="3943" spans="2:12" s="5" customFormat="1" ht="12.75">
      <c r="B3943" s="8"/>
      <c r="D3943" s="9"/>
      <c r="L3943" s="16"/>
    </row>
    <row r="3944" spans="2:12" s="5" customFormat="1" ht="12.75">
      <c r="B3944" s="8"/>
      <c r="D3944" s="9"/>
      <c r="L3944" s="16"/>
    </row>
    <row r="3945" spans="2:12" s="5" customFormat="1" ht="12.75">
      <c r="B3945" s="8"/>
      <c r="D3945" s="9"/>
      <c r="L3945" s="16"/>
    </row>
    <row r="3946" spans="2:12" s="5" customFormat="1" ht="12.75">
      <c r="B3946" s="8"/>
      <c r="D3946" s="9"/>
      <c r="L3946" s="16"/>
    </row>
    <row r="3947" spans="2:12" s="5" customFormat="1" ht="12.75">
      <c r="B3947" s="8"/>
      <c r="D3947" s="9"/>
      <c r="L3947" s="16"/>
    </row>
    <row r="3948" spans="2:12" s="5" customFormat="1" ht="12.75">
      <c r="B3948" s="8"/>
      <c r="D3948" s="9"/>
      <c r="L3948" s="16"/>
    </row>
    <row r="3949" spans="2:12" s="5" customFormat="1" ht="12.75">
      <c r="B3949" s="8"/>
      <c r="D3949" s="9"/>
      <c r="L3949" s="16"/>
    </row>
    <row r="3950" spans="2:12" s="5" customFormat="1" ht="12.75">
      <c r="B3950" s="8"/>
      <c r="D3950" s="9"/>
      <c r="L3950" s="16"/>
    </row>
    <row r="3951" spans="2:12" s="5" customFormat="1" ht="12.75">
      <c r="B3951" s="8"/>
      <c r="D3951" s="9"/>
      <c r="L3951" s="16"/>
    </row>
    <row r="3952" spans="2:12" s="5" customFormat="1" ht="12.75">
      <c r="B3952" s="8"/>
      <c r="D3952" s="9"/>
      <c r="L3952" s="16"/>
    </row>
    <row r="3953" spans="2:12" s="5" customFormat="1" ht="12.75">
      <c r="B3953" s="8"/>
      <c r="D3953" s="9"/>
      <c r="L3953" s="16"/>
    </row>
    <row r="3954" spans="2:12" s="5" customFormat="1" ht="12.75">
      <c r="B3954" s="8"/>
      <c r="D3954" s="9"/>
      <c r="L3954" s="16"/>
    </row>
    <row r="3955" spans="2:12" s="5" customFormat="1" ht="12.75">
      <c r="B3955" s="8"/>
      <c r="D3955" s="9"/>
      <c r="L3955" s="16"/>
    </row>
    <row r="3956" spans="2:12" s="5" customFormat="1" ht="12.75">
      <c r="B3956" s="8"/>
      <c r="D3956" s="9"/>
      <c r="L3956" s="16"/>
    </row>
    <row r="3957" spans="2:12" s="5" customFormat="1" ht="12.75">
      <c r="B3957" s="8"/>
      <c r="D3957" s="9"/>
      <c r="L3957" s="16"/>
    </row>
    <row r="3958" spans="2:12" s="5" customFormat="1" ht="12.75">
      <c r="B3958" s="8"/>
      <c r="D3958" s="9"/>
      <c r="L3958" s="16"/>
    </row>
    <row r="3959" spans="2:12" s="5" customFormat="1" ht="12.75">
      <c r="B3959" s="8"/>
      <c r="D3959" s="9"/>
      <c r="L3959" s="16"/>
    </row>
    <row r="3960" spans="2:12" s="5" customFormat="1" ht="12.75">
      <c r="B3960" s="8"/>
      <c r="D3960" s="9"/>
      <c r="L3960" s="16"/>
    </row>
    <row r="3961" spans="2:12" s="5" customFormat="1" ht="12.75">
      <c r="B3961" s="8"/>
      <c r="D3961" s="9"/>
      <c r="L3961" s="16"/>
    </row>
    <row r="3962" spans="2:12" s="5" customFormat="1" ht="12.75">
      <c r="B3962" s="8"/>
      <c r="D3962" s="9"/>
      <c r="L3962" s="16"/>
    </row>
    <row r="3963" spans="2:12" s="5" customFormat="1" ht="12.75">
      <c r="B3963" s="8"/>
      <c r="D3963" s="9"/>
      <c r="L3963" s="16"/>
    </row>
    <row r="3964" spans="2:12" s="5" customFormat="1" ht="12.75">
      <c r="B3964" s="8"/>
      <c r="D3964" s="9"/>
      <c r="L3964" s="16"/>
    </row>
    <row r="3965" spans="2:12" s="5" customFormat="1" ht="12.75">
      <c r="B3965" s="8"/>
      <c r="D3965" s="9"/>
      <c r="L3965" s="16"/>
    </row>
    <row r="3966" spans="2:12" s="5" customFormat="1" ht="12.75">
      <c r="B3966" s="8"/>
      <c r="D3966" s="9"/>
      <c r="L3966" s="16"/>
    </row>
    <row r="3967" spans="2:12" s="5" customFormat="1" ht="12.75">
      <c r="B3967" s="8"/>
      <c r="D3967" s="9"/>
      <c r="L3967" s="16"/>
    </row>
    <row r="3968" spans="2:12" s="5" customFormat="1" ht="12.75">
      <c r="B3968" s="8"/>
      <c r="D3968" s="9"/>
      <c r="L3968" s="16"/>
    </row>
    <row r="3969" spans="2:12" s="5" customFormat="1" ht="12.75">
      <c r="B3969" s="8"/>
      <c r="D3969" s="9"/>
      <c r="L3969" s="16"/>
    </row>
    <row r="3970" spans="2:12" s="5" customFormat="1" ht="12.75">
      <c r="B3970" s="8"/>
      <c r="D3970" s="9"/>
      <c r="L3970" s="16"/>
    </row>
    <row r="3971" spans="2:12" s="5" customFormat="1" ht="12.75">
      <c r="B3971" s="8"/>
      <c r="D3971" s="9"/>
      <c r="L3971" s="16"/>
    </row>
    <row r="3972" spans="2:12" s="5" customFormat="1" ht="12.75">
      <c r="B3972" s="8"/>
      <c r="D3972" s="9"/>
      <c r="L3972" s="16"/>
    </row>
    <row r="3973" spans="2:12" s="5" customFormat="1" ht="12.75">
      <c r="B3973" s="8"/>
      <c r="D3973" s="9"/>
      <c r="L3973" s="16"/>
    </row>
    <row r="3974" spans="2:12" s="5" customFormat="1" ht="12.75">
      <c r="B3974" s="8"/>
      <c r="D3974" s="9"/>
      <c r="L3974" s="16"/>
    </row>
    <row r="3975" spans="2:12" s="5" customFormat="1" ht="12.75">
      <c r="B3975" s="8"/>
      <c r="D3975" s="9"/>
      <c r="L3975" s="16"/>
    </row>
    <row r="3976" spans="2:12" s="5" customFormat="1" ht="12.75">
      <c r="B3976" s="8"/>
      <c r="D3976" s="9"/>
      <c r="L3976" s="16"/>
    </row>
    <row r="3977" spans="2:12" s="5" customFormat="1" ht="12.75">
      <c r="B3977" s="8"/>
      <c r="D3977" s="9"/>
      <c r="L3977" s="16"/>
    </row>
    <row r="3978" spans="2:12" s="5" customFormat="1" ht="12.75">
      <c r="B3978" s="8"/>
      <c r="D3978" s="9"/>
      <c r="L3978" s="16"/>
    </row>
    <row r="3979" spans="2:12" s="5" customFormat="1" ht="12.75">
      <c r="B3979" s="8"/>
      <c r="D3979" s="9"/>
      <c r="L3979" s="16"/>
    </row>
    <row r="3980" spans="2:12" s="5" customFormat="1" ht="12.75">
      <c r="B3980" s="8"/>
      <c r="D3980" s="9"/>
      <c r="L3980" s="16"/>
    </row>
    <row r="3981" spans="2:12" s="5" customFormat="1" ht="12.75">
      <c r="B3981" s="8"/>
      <c r="D3981" s="9"/>
      <c r="L3981" s="16"/>
    </row>
    <row r="3982" spans="2:12" s="5" customFormat="1" ht="12.75">
      <c r="B3982" s="8"/>
      <c r="D3982" s="9"/>
      <c r="L3982" s="16"/>
    </row>
    <row r="3983" spans="2:12" s="5" customFormat="1" ht="12.75">
      <c r="B3983" s="8"/>
      <c r="D3983" s="9"/>
      <c r="L3983" s="16"/>
    </row>
    <row r="3984" spans="2:12" s="5" customFormat="1" ht="12.75">
      <c r="B3984" s="8"/>
      <c r="D3984" s="9"/>
      <c r="L3984" s="16"/>
    </row>
    <row r="3985" spans="2:12" s="5" customFormat="1" ht="12.75">
      <c r="B3985" s="8"/>
      <c r="D3985" s="9"/>
      <c r="L3985" s="16"/>
    </row>
    <row r="3986" spans="2:12" s="5" customFormat="1" ht="12.75">
      <c r="B3986" s="8"/>
      <c r="D3986" s="9"/>
      <c r="L3986" s="16"/>
    </row>
    <row r="3987" spans="2:12" s="5" customFormat="1" ht="12.75">
      <c r="B3987" s="8"/>
      <c r="D3987" s="9"/>
      <c r="L3987" s="16"/>
    </row>
    <row r="3988" spans="2:12" s="5" customFormat="1" ht="12.75">
      <c r="B3988" s="8"/>
      <c r="D3988" s="9"/>
      <c r="L3988" s="16"/>
    </row>
    <row r="3989" spans="2:12" s="5" customFormat="1" ht="12.75">
      <c r="B3989" s="8"/>
      <c r="D3989" s="9"/>
      <c r="L3989" s="16"/>
    </row>
    <row r="3990" spans="2:12" s="5" customFormat="1" ht="12.75">
      <c r="B3990" s="8"/>
      <c r="D3990" s="9"/>
      <c r="L3990" s="16"/>
    </row>
    <row r="3991" spans="2:12" s="5" customFormat="1" ht="12.75">
      <c r="B3991" s="8"/>
      <c r="D3991" s="9"/>
      <c r="L3991" s="16"/>
    </row>
    <row r="3992" spans="2:12" s="5" customFormat="1" ht="12.75">
      <c r="B3992" s="8"/>
      <c r="D3992" s="9"/>
      <c r="L3992" s="16"/>
    </row>
    <row r="3993" spans="2:12" s="5" customFormat="1" ht="12.75">
      <c r="B3993" s="8"/>
      <c r="D3993" s="9"/>
      <c r="L3993" s="16"/>
    </row>
    <row r="3994" spans="2:12" s="5" customFormat="1" ht="12.75">
      <c r="B3994" s="8"/>
      <c r="D3994" s="9"/>
      <c r="L3994" s="16"/>
    </row>
    <row r="3995" spans="2:12" s="5" customFormat="1" ht="12.75">
      <c r="B3995" s="8"/>
      <c r="D3995" s="9"/>
      <c r="L3995" s="16"/>
    </row>
    <row r="3996" spans="2:12" s="5" customFormat="1" ht="12.75">
      <c r="B3996" s="8"/>
      <c r="D3996" s="9"/>
      <c r="L3996" s="16"/>
    </row>
    <row r="3997" spans="2:12" s="5" customFormat="1" ht="12.75">
      <c r="B3997" s="8"/>
      <c r="D3997" s="9"/>
      <c r="L3997" s="16"/>
    </row>
    <row r="3998" spans="2:12" s="5" customFormat="1" ht="12.75">
      <c r="B3998" s="8"/>
      <c r="D3998" s="9"/>
      <c r="L3998" s="16"/>
    </row>
    <row r="3999" spans="2:12" s="5" customFormat="1" ht="12.75">
      <c r="B3999" s="8"/>
      <c r="D3999" s="9"/>
      <c r="L3999" s="16"/>
    </row>
    <row r="4000" spans="2:12" s="5" customFormat="1" ht="12.75">
      <c r="B4000" s="8"/>
      <c r="D4000" s="9"/>
      <c r="L4000" s="16"/>
    </row>
    <row r="4001" spans="2:12" s="5" customFormat="1" ht="12.75">
      <c r="B4001" s="8"/>
      <c r="D4001" s="9"/>
      <c r="L4001" s="16"/>
    </row>
    <row r="4002" spans="2:12" s="5" customFormat="1" ht="12.75">
      <c r="B4002" s="8"/>
      <c r="D4002" s="9"/>
      <c r="L4002" s="16"/>
    </row>
    <row r="4003" spans="2:12" s="5" customFormat="1" ht="12.75">
      <c r="B4003" s="8"/>
      <c r="D4003" s="9"/>
      <c r="L4003" s="16"/>
    </row>
    <row r="4004" spans="2:12" s="5" customFormat="1" ht="12.75">
      <c r="B4004" s="8"/>
      <c r="D4004" s="9"/>
      <c r="L4004" s="16"/>
    </row>
    <row r="4005" spans="2:12" s="5" customFormat="1" ht="12.75">
      <c r="B4005" s="8"/>
      <c r="D4005" s="9"/>
      <c r="L4005" s="16"/>
    </row>
    <row r="4006" spans="2:12" s="5" customFormat="1" ht="12.75">
      <c r="B4006" s="8"/>
      <c r="D4006" s="9"/>
      <c r="L4006" s="16"/>
    </row>
    <row r="4007" spans="2:12" s="5" customFormat="1" ht="12.75">
      <c r="B4007" s="8"/>
      <c r="D4007" s="9"/>
      <c r="L4007" s="16"/>
    </row>
    <row r="4008" spans="2:12" s="5" customFormat="1" ht="12.75">
      <c r="B4008" s="8"/>
      <c r="D4008" s="9"/>
      <c r="L4008" s="16"/>
    </row>
    <row r="4009" spans="2:12" s="5" customFormat="1" ht="12.75">
      <c r="B4009" s="8"/>
      <c r="D4009" s="9"/>
      <c r="L4009" s="16"/>
    </row>
    <row r="4010" spans="2:12" s="5" customFormat="1" ht="12.75">
      <c r="B4010" s="8"/>
      <c r="D4010" s="9"/>
      <c r="L4010" s="16"/>
    </row>
    <row r="4011" spans="2:12" s="5" customFormat="1" ht="12.75">
      <c r="B4011" s="8"/>
      <c r="D4011" s="9"/>
      <c r="L4011" s="16"/>
    </row>
    <row r="4012" spans="2:12" s="5" customFormat="1" ht="12.75">
      <c r="B4012" s="8"/>
      <c r="D4012" s="9"/>
      <c r="L4012" s="16"/>
    </row>
    <row r="4013" spans="2:12" s="5" customFormat="1" ht="12.75">
      <c r="B4013" s="8"/>
      <c r="D4013" s="9"/>
      <c r="L4013" s="16"/>
    </row>
    <row r="4014" spans="2:12" s="5" customFormat="1" ht="12.75">
      <c r="B4014" s="8"/>
      <c r="D4014" s="9"/>
      <c r="L4014" s="16"/>
    </row>
    <row r="4015" spans="2:12" s="5" customFormat="1" ht="12.75">
      <c r="B4015" s="8"/>
      <c r="D4015" s="9"/>
      <c r="L4015" s="16"/>
    </row>
    <row r="4016" spans="2:12" s="5" customFormat="1" ht="12.75">
      <c r="B4016" s="8"/>
      <c r="D4016" s="9"/>
      <c r="L4016" s="16"/>
    </row>
    <row r="4017" spans="2:12" s="5" customFormat="1" ht="12.75">
      <c r="B4017" s="8"/>
      <c r="D4017" s="9"/>
      <c r="L4017" s="16"/>
    </row>
    <row r="4018" spans="2:12" s="5" customFormat="1" ht="12.75">
      <c r="B4018" s="8"/>
      <c r="D4018" s="9"/>
      <c r="L4018" s="16"/>
    </row>
    <row r="4019" spans="2:12" s="5" customFormat="1" ht="12.75">
      <c r="B4019" s="8"/>
      <c r="D4019" s="9"/>
      <c r="L4019" s="16"/>
    </row>
    <row r="4020" spans="2:12" s="5" customFormat="1" ht="12.75">
      <c r="B4020" s="8"/>
      <c r="D4020" s="9"/>
      <c r="L4020" s="16"/>
    </row>
    <row r="4021" spans="2:12" s="5" customFormat="1" ht="12.75">
      <c r="B4021" s="8"/>
      <c r="D4021" s="9"/>
      <c r="L4021" s="16"/>
    </row>
    <row r="4022" spans="2:12" s="5" customFormat="1" ht="12.75">
      <c r="B4022" s="8"/>
      <c r="D4022" s="9"/>
      <c r="L4022" s="16"/>
    </row>
    <row r="4023" spans="2:12" s="5" customFormat="1" ht="12.75">
      <c r="B4023" s="8"/>
      <c r="D4023" s="9"/>
      <c r="L4023" s="16"/>
    </row>
    <row r="4024" spans="2:12" s="5" customFormat="1" ht="12.75">
      <c r="B4024" s="8"/>
      <c r="D4024" s="9"/>
      <c r="L4024" s="16"/>
    </row>
    <row r="4025" spans="2:12" s="5" customFormat="1" ht="12.75">
      <c r="B4025" s="8"/>
      <c r="D4025" s="9"/>
      <c r="L4025" s="16"/>
    </row>
    <row r="4026" spans="2:12" s="5" customFormat="1" ht="12.75">
      <c r="B4026" s="8"/>
      <c r="D4026" s="9"/>
      <c r="L4026" s="16"/>
    </row>
    <row r="4027" spans="2:12" s="5" customFormat="1" ht="12.75">
      <c r="B4027" s="8"/>
      <c r="D4027" s="9"/>
      <c r="L4027" s="16"/>
    </row>
    <row r="4028" spans="2:12" s="5" customFormat="1" ht="12.75">
      <c r="B4028" s="8"/>
      <c r="D4028" s="9"/>
      <c r="L4028" s="16"/>
    </row>
    <row r="4029" spans="2:12" s="5" customFormat="1" ht="12.75">
      <c r="B4029" s="8"/>
      <c r="D4029" s="9"/>
      <c r="L4029" s="16"/>
    </row>
    <row r="4030" spans="2:12" s="5" customFormat="1" ht="12.75">
      <c r="B4030" s="8"/>
      <c r="D4030" s="9"/>
      <c r="L4030" s="16"/>
    </row>
    <row r="4031" spans="2:12" s="5" customFormat="1" ht="12.75">
      <c r="B4031" s="8"/>
      <c r="D4031" s="9"/>
      <c r="L4031" s="16"/>
    </row>
    <row r="4032" spans="2:12" s="5" customFormat="1" ht="12.75">
      <c r="B4032" s="8"/>
      <c r="D4032" s="9"/>
      <c r="L4032" s="16"/>
    </row>
    <row r="4033" spans="2:12" s="5" customFormat="1" ht="12.75">
      <c r="B4033" s="8"/>
      <c r="D4033" s="9"/>
      <c r="L4033" s="16"/>
    </row>
    <row r="4034" spans="2:12" s="5" customFormat="1" ht="12.75">
      <c r="B4034" s="8"/>
      <c r="D4034" s="9"/>
      <c r="L4034" s="16"/>
    </row>
    <row r="4035" spans="2:12" s="5" customFormat="1" ht="12.75">
      <c r="B4035" s="8"/>
      <c r="D4035" s="9"/>
      <c r="L4035" s="16"/>
    </row>
    <row r="4036" spans="2:12" s="5" customFormat="1" ht="12.75">
      <c r="B4036" s="8"/>
      <c r="D4036" s="9"/>
      <c r="L4036" s="16"/>
    </row>
    <row r="4037" spans="2:12" s="5" customFormat="1" ht="12.75">
      <c r="B4037" s="8"/>
      <c r="D4037" s="9"/>
      <c r="L4037" s="16"/>
    </row>
    <row r="4038" spans="2:12" s="5" customFormat="1" ht="12.75">
      <c r="B4038" s="8"/>
      <c r="D4038" s="9"/>
      <c r="L4038" s="16"/>
    </row>
    <row r="4039" spans="2:12" s="5" customFormat="1" ht="12.75">
      <c r="B4039" s="8"/>
      <c r="D4039" s="9"/>
      <c r="L4039" s="16"/>
    </row>
    <row r="4040" spans="2:12" s="5" customFormat="1" ht="12.75">
      <c r="B4040" s="8"/>
      <c r="D4040" s="9"/>
      <c r="L4040" s="16"/>
    </row>
    <row r="4041" spans="2:12" s="5" customFormat="1" ht="12.75">
      <c r="B4041" s="8"/>
      <c r="D4041" s="9"/>
      <c r="L4041" s="16"/>
    </row>
    <row r="4042" spans="2:12" s="5" customFormat="1" ht="12.75">
      <c r="B4042" s="8"/>
      <c r="D4042" s="9"/>
      <c r="L4042" s="16"/>
    </row>
    <row r="4043" spans="2:12" s="5" customFormat="1" ht="12.75">
      <c r="B4043" s="8"/>
      <c r="D4043" s="9"/>
      <c r="L4043" s="16"/>
    </row>
    <row r="4044" spans="2:12" s="5" customFormat="1" ht="12.75">
      <c r="B4044" s="8"/>
      <c r="D4044" s="9"/>
      <c r="L4044" s="16"/>
    </row>
    <row r="4045" spans="2:12" s="5" customFormat="1" ht="12.75">
      <c r="B4045" s="8"/>
      <c r="D4045" s="9"/>
      <c r="L4045" s="16"/>
    </row>
    <row r="4046" spans="2:12" s="5" customFormat="1" ht="12.75">
      <c r="B4046" s="8"/>
      <c r="D4046" s="9"/>
      <c r="L4046" s="16"/>
    </row>
    <row r="4047" spans="2:12" s="5" customFormat="1" ht="12.75">
      <c r="B4047" s="8"/>
      <c r="D4047" s="9"/>
      <c r="L4047" s="16"/>
    </row>
    <row r="4048" spans="2:12" s="5" customFormat="1" ht="12.75">
      <c r="B4048" s="8"/>
      <c r="D4048" s="9"/>
      <c r="L4048" s="16"/>
    </row>
    <row r="4049" spans="2:12" s="5" customFormat="1" ht="12.75">
      <c r="B4049" s="8"/>
      <c r="D4049" s="9"/>
      <c r="L4049" s="16"/>
    </row>
    <row r="4050" spans="2:12" s="5" customFormat="1" ht="12.75">
      <c r="B4050" s="8"/>
      <c r="D4050" s="9"/>
      <c r="L4050" s="16"/>
    </row>
    <row r="4051" spans="2:12" s="5" customFormat="1" ht="12.75">
      <c r="B4051" s="8"/>
      <c r="D4051" s="9"/>
      <c r="L4051" s="16"/>
    </row>
    <row r="4052" spans="2:12" s="5" customFormat="1" ht="12.75">
      <c r="B4052" s="8"/>
      <c r="D4052" s="9"/>
      <c r="L4052" s="16"/>
    </row>
    <row r="4053" spans="2:12" s="5" customFormat="1" ht="12.75">
      <c r="B4053" s="8"/>
      <c r="D4053" s="9"/>
      <c r="L4053" s="16"/>
    </row>
    <row r="4054" spans="2:12" s="5" customFormat="1" ht="12.75">
      <c r="B4054" s="8"/>
      <c r="D4054" s="9"/>
      <c r="L4054" s="16"/>
    </row>
    <row r="4055" spans="2:12" s="5" customFormat="1" ht="12.75">
      <c r="B4055" s="8"/>
      <c r="D4055" s="9"/>
      <c r="L4055" s="16"/>
    </row>
    <row r="4056" spans="2:12" s="5" customFormat="1" ht="12.75">
      <c r="B4056" s="8"/>
      <c r="D4056" s="9"/>
      <c r="L4056" s="16"/>
    </row>
    <row r="4057" spans="2:12" s="5" customFormat="1" ht="12.75">
      <c r="B4057" s="8"/>
      <c r="D4057" s="9"/>
      <c r="L4057" s="16"/>
    </row>
    <row r="4058" spans="2:12" s="5" customFormat="1" ht="12.75">
      <c r="B4058" s="8"/>
      <c r="D4058" s="9"/>
      <c r="L4058" s="16"/>
    </row>
    <row r="4059" spans="2:12" s="5" customFormat="1" ht="12.75">
      <c r="B4059" s="8"/>
      <c r="D4059" s="9"/>
      <c r="L4059" s="16"/>
    </row>
    <row r="4060" spans="2:12" s="5" customFormat="1" ht="12.75">
      <c r="B4060" s="8"/>
      <c r="D4060" s="9"/>
      <c r="L4060" s="16"/>
    </row>
    <row r="4061" spans="2:12" s="5" customFormat="1" ht="12.75">
      <c r="B4061" s="8"/>
      <c r="D4061" s="9"/>
      <c r="L4061" s="16"/>
    </row>
    <row r="4062" spans="2:12" s="5" customFormat="1" ht="12.75">
      <c r="B4062" s="8"/>
      <c r="D4062" s="9"/>
      <c r="L4062" s="16"/>
    </row>
    <row r="4063" spans="2:12" s="5" customFormat="1" ht="12.75">
      <c r="B4063" s="8"/>
      <c r="D4063" s="9"/>
      <c r="L4063" s="16"/>
    </row>
    <row r="4064" spans="2:12" s="5" customFormat="1" ht="12.75">
      <c r="B4064" s="8"/>
      <c r="D4064" s="9"/>
      <c r="L4064" s="16"/>
    </row>
    <row r="4065" spans="2:12" s="5" customFormat="1" ht="12.75">
      <c r="B4065" s="8"/>
      <c r="D4065" s="9"/>
      <c r="L4065" s="16"/>
    </row>
    <row r="4066" spans="2:12" s="5" customFormat="1" ht="12.75">
      <c r="B4066" s="8"/>
      <c r="D4066" s="9"/>
      <c r="L4066" s="16"/>
    </row>
    <row r="4067" spans="2:12" s="5" customFormat="1" ht="12.75">
      <c r="B4067" s="8"/>
      <c r="D4067" s="9"/>
      <c r="L4067" s="16"/>
    </row>
    <row r="4068" spans="2:12" s="5" customFormat="1" ht="12.75">
      <c r="B4068" s="8"/>
      <c r="D4068" s="9"/>
      <c r="L4068" s="16"/>
    </row>
    <row r="4069" spans="2:12" s="5" customFormat="1" ht="12.75">
      <c r="B4069" s="8"/>
      <c r="D4069" s="9"/>
      <c r="L4069" s="16"/>
    </row>
    <row r="4070" spans="2:12" s="5" customFormat="1" ht="12.75">
      <c r="B4070" s="8"/>
      <c r="D4070" s="9"/>
      <c r="L4070" s="16"/>
    </row>
    <row r="4071" spans="2:12" s="5" customFormat="1" ht="12.75">
      <c r="B4071" s="8"/>
      <c r="D4071" s="9"/>
      <c r="L4071" s="16"/>
    </row>
    <row r="4072" spans="2:12" s="5" customFormat="1" ht="12.75">
      <c r="B4072" s="8"/>
      <c r="D4072" s="9"/>
      <c r="L4072" s="16"/>
    </row>
    <row r="4073" spans="2:12" s="5" customFormat="1" ht="12.75">
      <c r="B4073" s="8"/>
      <c r="D4073" s="9"/>
      <c r="L4073" s="16"/>
    </row>
    <row r="4074" spans="2:12" s="5" customFormat="1" ht="12.75">
      <c r="B4074" s="8"/>
      <c r="D4074" s="9"/>
      <c r="L4074" s="16"/>
    </row>
    <row r="4075" spans="2:12" s="5" customFormat="1" ht="12.75">
      <c r="B4075" s="8"/>
      <c r="D4075" s="9"/>
      <c r="L4075" s="16"/>
    </row>
    <row r="4076" spans="2:12" s="5" customFormat="1" ht="12.75">
      <c r="B4076" s="8"/>
      <c r="D4076" s="9"/>
      <c r="L4076" s="16"/>
    </row>
    <row r="4077" spans="2:12" s="5" customFormat="1" ht="12.75">
      <c r="B4077" s="8"/>
      <c r="D4077" s="9"/>
      <c r="L4077" s="16"/>
    </row>
    <row r="4078" spans="2:12" s="5" customFormat="1" ht="12.75">
      <c r="B4078" s="8"/>
      <c r="D4078" s="9"/>
      <c r="L4078" s="16"/>
    </row>
    <row r="4079" spans="2:12" s="5" customFormat="1" ht="12.75">
      <c r="B4079" s="8"/>
      <c r="D4079" s="9"/>
      <c r="L4079" s="16"/>
    </row>
    <row r="4080" spans="2:12" s="5" customFormat="1" ht="12.75">
      <c r="B4080" s="8"/>
      <c r="D4080" s="9"/>
      <c r="L4080" s="16"/>
    </row>
    <row r="4081" spans="2:12" s="5" customFormat="1" ht="12.75">
      <c r="B4081" s="8"/>
      <c r="D4081" s="9"/>
      <c r="L4081" s="16"/>
    </row>
    <row r="4082" spans="2:12" s="5" customFormat="1" ht="12.75">
      <c r="B4082" s="8"/>
      <c r="D4082" s="9"/>
      <c r="L4082" s="16"/>
    </row>
    <row r="4083" spans="2:12" s="5" customFormat="1" ht="12.75">
      <c r="B4083" s="8"/>
      <c r="D4083" s="9"/>
      <c r="L4083" s="16"/>
    </row>
    <row r="4084" spans="2:12" s="5" customFormat="1" ht="12.75">
      <c r="B4084" s="8"/>
      <c r="D4084" s="9"/>
      <c r="L4084" s="16"/>
    </row>
    <row r="4085" spans="2:12" s="5" customFormat="1" ht="12.75">
      <c r="B4085" s="8"/>
      <c r="D4085" s="9"/>
      <c r="L4085" s="16"/>
    </row>
    <row r="4086" spans="2:12" s="5" customFormat="1" ht="12.75">
      <c r="B4086" s="8"/>
      <c r="D4086" s="9"/>
      <c r="L4086" s="16"/>
    </row>
    <row r="4087" spans="2:12" s="5" customFormat="1" ht="12.75">
      <c r="B4087" s="8"/>
      <c r="D4087" s="9"/>
      <c r="L4087" s="16"/>
    </row>
    <row r="4088" spans="2:12" s="5" customFormat="1" ht="12.75">
      <c r="B4088" s="8"/>
      <c r="D4088" s="9"/>
      <c r="L4088" s="16"/>
    </row>
    <row r="4089" spans="2:12" s="5" customFormat="1" ht="12.75">
      <c r="B4089" s="8"/>
      <c r="D4089" s="9"/>
      <c r="L4089" s="16"/>
    </row>
    <row r="4090" spans="2:12" s="5" customFormat="1" ht="12.75">
      <c r="B4090" s="8"/>
      <c r="D4090" s="9"/>
      <c r="L4090" s="16"/>
    </row>
    <row r="4091" spans="2:12" s="5" customFormat="1" ht="12.75">
      <c r="B4091" s="8"/>
      <c r="D4091" s="9"/>
      <c r="L4091" s="16"/>
    </row>
    <row r="4092" spans="2:12" s="5" customFormat="1" ht="12.75">
      <c r="B4092" s="8"/>
      <c r="D4092" s="9"/>
      <c r="L4092" s="16"/>
    </row>
    <row r="4093" spans="2:12" s="5" customFormat="1" ht="12.75">
      <c r="B4093" s="8"/>
      <c r="D4093" s="9"/>
      <c r="L4093" s="16"/>
    </row>
    <row r="4094" spans="2:12" s="5" customFormat="1" ht="12.75">
      <c r="B4094" s="8"/>
      <c r="D4094" s="9"/>
      <c r="L4094" s="16"/>
    </row>
    <row r="4095" spans="2:12" s="5" customFormat="1" ht="12.75">
      <c r="B4095" s="8"/>
      <c r="D4095" s="9"/>
      <c r="L4095" s="16"/>
    </row>
    <row r="4096" spans="2:12" s="5" customFormat="1" ht="12.75">
      <c r="B4096" s="8"/>
      <c r="D4096" s="9"/>
      <c r="L4096" s="16"/>
    </row>
    <row r="4097" spans="2:12" s="5" customFormat="1" ht="12.75">
      <c r="B4097" s="8"/>
      <c r="D4097" s="9"/>
      <c r="L4097" s="16"/>
    </row>
    <row r="4098" spans="2:12" s="5" customFormat="1" ht="12.75">
      <c r="B4098" s="8"/>
      <c r="D4098" s="9"/>
      <c r="L4098" s="16"/>
    </row>
    <row r="4099" spans="2:12" s="5" customFormat="1" ht="12.75">
      <c r="B4099" s="8"/>
      <c r="D4099" s="9"/>
      <c r="L4099" s="16"/>
    </row>
    <row r="4100" spans="2:12" s="5" customFormat="1" ht="12.75">
      <c r="B4100" s="8"/>
      <c r="D4100" s="9"/>
      <c r="L4100" s="16"/>
    </row>
    <row r="4101" spans="2:12" s="5" customFormat="1" ht="12.75">
      <c r="B4101" s="8"/>
      <c r="D4101" s="9"/>
      <c r="L4101" s="16"/>
    </row>
    <row r="4102" spans="2:12" s="5" customFormat="1" ht="12.75">
      <c r="B4102" s="8"/>
      <c r="D4102" s="9"/>
      <c r="L4102" s="16"/>
    </row>
    <row r="4103" spans="2:12" s="5" customFormat="1" ht="12.75">
      <c r="B4103" s="8"/>
      <c r="D4103" s="9"/>
      <c r="L4103" s="16"/>
    </row>
    <row r="4104" spans="2:12" s="5" customFormat="1" ht="12.75">
      <c r="B4104" s="8"/>
      <c r="D4104" s="9"/>
      <c r="L4104" s="16"/>
    </row>
    <row r="4105" spans="2:12" s="5" customFormat="1" ht="12.75">
      <c r="B4105" s="8"/>
      <c r="D4105" s="9"/>
      <c r="L4105" s="16"/>
    </row>
    <row r="4106" spans="2:12" s="5" customFormat="1" ht="12.75">
      <c r="B4106" s="8"/>
      <c r="D4106" s="9"/>
      <c r="L4106" s="16"/>
    </row>
    <row r="4107" spans="2:12" s="5" customFormat="1" ht="12.75">
      <c r="B4107" s="8"/>
      <c r="D4107" s="9"/>
      <c r="L4107" s="16"/>
    </row>
    <row r="4108" spans="2:12" s="5" customFormat="1" ht="12.75">
      <c r="B4108" s="8"/>
      <c r="D4108" s="9"/>
      <c r="L4108" s="16"/>
    </row>
    <row r="4109" spans="2:12" s="5" customFormat="1" ht="12.75">
      <c r="B4109" s="8"/>
      <c r="D4109" s="9"/>
      <c r="L4109" s="16"/>
    </row>
    <row r="4110" spans="2:12" s="5" customFormat="1" ht="12.75">
      <c r="B4110" s="8"/>
      <c r="D4110" s="9"/>
      <c r="L4110" s="16"/>
    </row>
    <row r="4111" spans="2:12" s="5" customFormat="1" ht="12.75">
      <c r="B4111" s="8"/>
      <c r="D4111" s="9"/>
      <c r="L4111" s="16"/>
    </row>
    <row r="4112" spans="2:12" s="5" customFormat="1" ht="12.75">
      <c r="B4112" s="8"/>
      <c r="D4112" s="9"/>
      <c r="L4112" s="16"/>
    </row>
    <row r="4113" spans="2:12" s="5" customFormat="1" ht="12.75">
      <c r="B4113" s="8"/>
      <c r="D4113" s="9"/>
      <c r="L4113" s="16"/>
    </row>
    <row r="4114" spans="2:12" s="5" customFormat="1" ht="12.75">
      <c r="B4114" s="8"/>
      <c r="D4114" s="9"/>
      <c r="L4114" s="16"/>
    </row>
    <row r="4115" spans="2:12" s="5" customFormat="1" ht="12.75">
      <c r="B4115" s="8"/>
      <c r="D4115" s="9"/>
      <c r="L4115" s="16"/>
    </row>
    <row r="4116" spans="2:12" s="5" customFormat="1" ht="12.75">
      <c r="B4116" s="8"/>
      <c r="D4116" s="9"/>
      <c r="L4116" s="16"/>
    </row>
    <row r="4117" spans="2:12" s="5" customFormat="1" ht="12.75">
      <c r="B4117" s="8"/>
      <c r="D4117" s="9"/>
      <c r="L4117" s="16"/>
    </row>
    <row r="4118" spans="2:12" s="5" customFormat="1" ht="12.75">
      <c r="B4118" s="8"/>
      <c r="D4118" s="9"/>
      <c r="L4118" s="16"/>
    </row>
    <row r="4119" spans="2:12" s="5" customFormat="1" ht="12.75">
      <c r="B4119" s="8"/>
      <c r="D4119" s="9"/>
      <c r="L4119" s="16"/>
    </row>
    <row r="4120" spans="2:12" s="5" customFormat="1" ht="12.75">
      <c r="B4120" s="8"/>
      <c r="D4120" s="9"/>
      <c r="L4120" s="16"/>
    </row>
    <row r="4121" spans="2:12" s="5" customFormat="1" ht="12.75">
      <c r="B4121" s="8"/>
      <c r="D4121" s="9"/>
      <c r="L4121" s="16"/>
    </row>
    <row r="4122" spans="2:12" s="5" customFormat="1" ht="12.75">
      <c r="B4122" s="8"/>
      <c r="D4122" s="9"/>
      <c r="L4122" s="16"/>
    </row>
    <row r="4123" spans="2:12" s="5" customFormat="1" ht="12.75">
      <c r="B4123" s="8"/>
      <c r="D4123" s="9"/>
      <c r="L4123" s="16"/>
    </row>
    <row r="4124" spans="2:12" s="5" customFormat="1" ht="12.75">
      <c r="B4124" s="8"/>
      <c r="D4124" s="9"/>
      <c r="L4124" s="16"/>
    </row>
    <row r="4125" spans="2:12" s="5" customFormat="1" ht="12.75">
      <c r="B4125" s="8"/>
      <c r="D4125" s="9"/>
      <c r="L4125" s="16"/>
    </row>
    <row r="4126" spans="2:12" s="5" customFormat="1" ht="12.75">
      <c r="B4126" s="8"/>
      <c r="D4126" s="9"/>
      <c r="L4126" s="16"/>
    </row>
    <row r="4127" spans="2:12" s="5" customFormat="1" ht="12.75">
      <c r="B4127" s="8"/>
      <c r="D4127" s="9"/>
      <c r="L4127" s="16"/>
    </row>
    <row r="4128" spans="2:12" s="5" customFormat="1" ht="12.75">
      <c r="B4128" s="8"/>
      <c r="D4128" s="9"/>
      <c r="L4128" s="16"/>
    </row>
    <row r="4129" spans="2:12" s="5" customFormat="1" ht="12.75">
      <c r="B4129" s="8"/>
      <c r="D4129" s="9"/>
      <c r="L4129" s="16"/>
    </row>
    <row r="4130" spans="2:12" s="5" customFormat="1" ht="12.75">
      <c r="B4130" s="8"/>
      <c r="D4130" s="9"/>
      <c r="L4130" s="16"/>
    </row>
    <row r="4131" spans="2:12" s="5" customFormat="1" ht="12.75">
      <c r="B4131" s="8"/>
      <c r="D4131" s="9"/>
      <c r="L4131" s="16"/>
    </row>
    <row r="4132" spans="2:12" s="5" customFormat="1" ht="12.75">
      <c r="B4132" s="8"/>
      <c r="D4132" s="9"/>
      <c r="L4132" s="16"/>
    </row>
    <row r="4133" spans="2:12" s="5" customFormat="1" ht="12.75">
      <c r="B4133" s="8"/>
      <c r="D4133" s="9"/>
      <c r="L4133" s="16"/>
    </row>
    <row r="4134" spans="2:12" s="5" customFormat="1" ht="12.75">
      <c r="B4134" s="8"/>
      <c r="D4134" s="9"/>
      <c r="L4134" s="16"/>
    </row>
    <row r="4135" spans="2:12" s="5" customFormat="1" ht="12.75">
      <c r="B4135" s="8"/>
      <c r="D4135" s="9"/>
      <c r="L4135" s="16"/>
    </row>
    <row r="4136" spans="2:12" s="5" customFormat="1" ht="12.75">
      <c r="B4136" s="8"/>
      <c r="D4136" s="9"/>
      <c r="L4136" s="16"/>
    </row>
    <row r="4137" spans="2:12" s="5" customFormat="1" ht="12.75">
      <c r="B4137" s="8"/>
      <c r="D4137" s="9"/>
      <c r="L4137" s="16"/>
    </row>
    <row r="4138" spans="2:12" s="5" customFormat="1" ht="12.75">
      <c r="B4138" s="8"/>
      <c r="D4138" s="9"/>
      <c r="L4138" s="16"/>
    </row>
    <row r="4139" spans="2:12" s="5" customFormat="1" ht="12.75">
      <c r="B4139" s="8"/>
      <c r="D4139" s="9"/>
      <c r="L4139" s="16"/>
    </row>
    <row r="4140" spans="2:12" s="5" customFormat="1" ht="12.75">
      <c r="B4140" s="8"/>
      <c r="D4140" s="9"/>
      <c r="L4140" s="16"/>
    </row>
    <row r="4141" spans="2:12" s="5" customFormat="1" ht="12.75">
      <c r="B4141" s="8"/>
      <c r="D4141" s="9"/>
      <c r="L4141" s="16"/>
    </row>
    <row r="4142" spans="2:12" s="5" customFormat="1" ht="12.75">
      <c r="B4142" s="8"/>
      <c r="D4142" s="9"/>
      <c r="L4142" s="16"/>
    </row>
    <row r="4143" spans="2:12" s="5" customFormat="1" ht="12.75">
      <c r="B4143" s="8"/>
      <c r="D4143" s="9"/>
      <c r="L4143" s="16"/>
    </row>
    <row r="4144" spans="2:12" s="5" customFormat="1" ht="12.75">
      <c r="B4144" s="8"/>
      <c r="D4144" s="9"/>
      <c r="L4144" s="16"/>
    </row>
    <row r="4145" spans="2:12" s="5" customFormat="1" ht="12.75">
      <c r="B4145" s="8"/>
      <c r="D4145" s="9"/>
      <c r="L4145" s="16"/>
    </row>
    <row r="4146" spans="2:12" s="5" customFormat="1" ht="12.75">
      <c r="B4146" s="8"/>
      <c r="D4146" s="9"/>
      <c r="L4146" s="16"/>
    </row>
    <row r="4147" spans="2:12" s="5" customFormat="1" ht="12.75">
      <c r="B4147" s="8"/>
      <c r="D4147" s="9"/>
      <c r="L4147" s="16"/>
    </row>
    <row r="4148" spans="2:12" s="5" customFormat="1" ht="12.75">
      <c r="B4148" s="8"/>
      <c r="D4148" s="9"/>
      <c r="L4148" s="16"/>
    </row>
    <row r="4149" spans="2:12" s="5" customFormat="1" ht="12.75">
      <c r="B4149" s="8"/>
      <c r="D4149" s="9"/>
      <c r="L4149" s="16"/>
    </row>
    <row r="4150" spans="2:12" s="5" customFormat="1" ht="12.75">
      <c r="B4150" s="8"/>
      <c r="D4150" s="9"/>
      <c r="L4150" s="16"/>
    </row>
    <row r="4151" spans="2:12" s="5" customFormat="1" ht="12.75">
      <c r="B4151" s="8"/>
      <c r="D4151" s="9"/>
      <c r="L4151" s="16"/>
    </row>
    <row r="4152" spans="2:12" s="5" customFormat="1" ht="12.75">
      <c r="B4152" s="8"/>
      <c r="D4152" s="9"/>
      <c r="L4152" s="16"/>
    </row>
    <row r="4153" spans="2:12" s="5" customFormat="1" ht="12.75">
      <c r="B4153" s="8"/>
      <c r="D4153" s="9"/>
      <c r="L4153" s="16"/>
    </row>
    <row r="4154" spans="2:12" s="5" customFormat="1" ht="12.75">
      <c r="B4154" s="8"/>
      <c r="D4154" s="9"/>
      <c r="L4154" s="16"/>
    </row>
    <row r="4155" spans="2:12" s="5" customFormat="1" ht="12.75">
      <c r="B4155" s="8"/>
      <c r="D4155" s="9"/>
      <c r="L4155" s="16"/>
    </row>
    <row r="4156" spans="2:12" s="5" customFormat="1" ht="12.75">
      <c r="B4156" s="8"/>
      <c r="D4156" s="9"/>
      <c r="L4156" s="16"/>
    </row>
    <row r="4157" spans="2:12" s="5" customFormat="1" ht="12.75">
      <c r="B4157" s="8"/>
      <c r="D4157" s="9"/>
      <c r="L4157" s="16"/>
    </row>
    <row r="4158" spans="2:12" s="5" customFormat="1" ht="12.75">
      <c r="B4158" s="8"/>
      <c r="D4158" s="9"/>
      <c r="L4158" s="16"/>
    </row>
    <row r="4159" spans="2:12" s="5" customFormat="1" ht="12.75">
      <c r="B4159" s="8"/>
      <c r="D4159" s="9"/>
      <c r="L4159" s="16"/>
    </row>
    <row r="4160" spans="2:12" s="5" customFormat="1" ht="12.75">
      <c r="B4160" s="8"/>
      <c r="D4160" s="9"/>
      <c r="L4160" s="16"/>
    </row>
    <row r="4161" spans="2:12" s="5" customFormat="1" ht="12.75">
      <c r="B4161" s="8"/>
      <c r="D4161" s="9"/>
      <c r="L4161" s="16"/>
    </row>
    <row r="4162" spans="2:12" s="5" customFormat="1" ht="12.75">
      <c r="B4162" s="8"/>
      <c r="D4162" s="9"/>
      <c r="L4162" s="16"/>
    </row>
    <row r="4163" spans="2:12" s="5" customFormat="1" ht="12.75">
      <c r="B4163" s="8"/>
      <c r="D4163" s="9"/>
      <c r="L4163" s="16"/>
    </row>
    <row r="4164" spans="2:12" s="5" customFormat="1" ht="12.75">
      <c r="B4164" s="8"/>
      <c r="D4164" s="9"/>
      <c r="L4164" s="16"/>
    </row>
    <row r="4165" spans="2:12" s="5" customFormat="1" ht="12.75">
      <c r="B4165" s="8"/>
      <c r="D4165" s="9"/>
      <c r="L4165" s="16"/>
    </row>
    <row r="4166" spans="2:12" s="5" customFormat="1" ht="12.75">
      <c r="B4166" s="8"/>
      <c r="D4166" s="9"/>
      <c r="L4166" s="16"/>
    </row>
    <row r="4167" spans="2:12" s="5" customFormat="1" ht="12.75">
      <c r="B4167" s="8"/>
      <c r="D4167" s="9"/>
      <c r="L4167" s="16"/>
    </row>
    <row r="4168" spans="2:12" s="5" customFormat="1" ht="12.75">
      <c r="B4168" s="8"/>
      <c r="D4168" s="9"/>
      <c r="L4168" s="16"/>
    </row>
    <row r="4169" spans="2:12" s="5" customFormat="1" ht="12.75">
      <c r="B4169" s="8"/>
      <c r="D4169" s="9"/>
      <c r="L4169" s="16"/>
    </row>
    <row r="4170" spans="2:12" s="5" customFormat="1" ht="12.75">
      <c r="B4170" s="8"/>
      <c r="D4170" s="9"/>
      <c r="L4170" s="16"/>
    </row>
    <row r="4171" spans="2:12" s="5" customFormat="1" ht="12.75">
      <c r="B4171" s="8"/>
      <c r="D4171" s="9"/>
      <c r="L4171" s="16"/>
    </row>
    <row r="4172" spans="2:12" s="5" customFormat="1" ht="12.75">
      <c r="B4172" s="8"/>
      <c r="D4172" s="9"/>
      <c r="L4172" s="16"/>
    </row>
    <row r="4173" spans="2:12" s="5" customFormat="1" ht="12.75">
      <c r="B4173" s="8"/>
      <c r="D4173" s="9"/>
      <c r="L4173" s="16"/>
    </row>
    <row r="4174" spans="2:12" s="5" customFormat="1" ht="12.75">
      <c r="B4174" s="8"/>
      <c r="D4174" s="9"/>
      <c r="L4174" s="16"/>
    </row>
    <row r="4175" spans="2:12" s="5" customFormat="1" ht="12.75">
      <c r="B4175" s="8"/>
      <c r="D4175" s="9"/>
      <c r="L4175" s="16"/>
    </row>
    <row r="4176" spans="2:12" s="5" customFormat="1" ht="12.75">
      <c r="B4176" s="8"/>
      <c r="D4176" s="9"/>
      <c r="L4176" s="16"/>
    </row>
    <row r="4177" spans="2:12" s="5" customFormat="1" ht="12.75">
      <c r="B4177" s="8"/>
      <c r="D4177" s="9"/>
      <c r="L4177" s="16"/>
    </row>
    <row r="4178" spans="2:12" s="5" customFormat="1" ht="12.75">
      <c r="B4178" s="8"/>
      <c r="D4178" s="9"/>
      <c r="L4178" s="16"/>
    </row>
    <row r="4179" spans="2:12" s="5" customFormat="1" ht="12.75">
      <c r="B4179" s="8"/>
      <c r="D4179" s="9"/>
      <c r="L4179" s="16"/>
    </row>
    <row r="4180" spans="2:12" s="5" customFormat="1" ht="12.75">
      <c r="B4180" s="8"/>
      <c r="D4180" s="9"/>
      <c r="L4180" s="16"/>
    </row>
    <row r="4181" spans="2:12" s="5" customFormat="1" ht="12.75">
      <c r="B4181" s="8"/>
      <c r="D4181" s="9"/>
      <c r="L4181" s="16"/>
    </row>
    <row r="4182" spans="2:12" s="5" customFormat="1" ht="12.75">
      <c r="B4182" s="8"/>
      <c r="D4182" s="9"/>
      <c r="L4182" s="16"/>
    </row>
    <row r="4183" spans="2:12" s="5" customFormat="1" ht="12.75">
      <c r="B4183" s="8"/>
      <c r="D4183" s="9"/>
      <c r="L4183" s="16"/>
    </row>
    <row r="4184" spans="2:12" s="5" customFormat="1" ht="12.75">
      <c r="B4184" s="8"/>
      <c r="D4184" s="9"/>
      <c r="L4184" s="16"/>
    </row>
    <row r="4185" spans="2:12" s="5" customFormat="1" ht="12.75">
      <c r="B4185" s="8"/>
      <c r="D4185" s="9"/>
      <c r="L4185" s="16"/>
    </row>
    <row r="4186" spans="2:12" s="5" customFormat="1" ht="12.75">
      <c r="B4186" s="8"/>
      <c r="D4186" s="9"/>
      <c r="L4186" s="16"/>
    </row>
    <row r="4187" spans="2:12" s="5" customFormat="1" ht="12.75">
      <c r="B4187" s="8"/>
      <c r="D4187" s="9"/>
      <c r="L4187" s="16"/>
    </row>
    <row r="4188" spans="2:12" s="5" customFormat="1" ht="12.75">
      <c r="B4188" s="8"/>
      <c r="D4188" s="9"/>
      <c r="L4188" s="16"/>
    </row>
    <row r="4189" spans="2:12" s="5" customFormat="1" ht="12.75">
      <c r="B4189" s="8"/>
      <c r="D4189" s="9"/>
      <c r="L4189" s="16"/>
    </row>
    <row r="4190" spans="2:12" s="5" customFormat="1" ht="12.75">
      <c r="B4190" s="8"/>
      <c r="D4190" s="9"/>
      <c r="L4190" s="16"/>
    </row>
    <row r="4191" spans="2:12" s="5" customFormat="1" ht="12.75">
      <c r="B4191" s="8"/>
      <c r="D4191" s="9"/>
      <c r="L4191" s="16"/>
    </row>
    <row r="4192" spans="2:12" s="5" customFormat="1" ht="12.75">
      <c r="B4192" s="8"/>
      <c r="D4192" s="9"/>
      <c r="L4192" s="16"/>
    </row>
    <row r="4193" spans="2:12" s="5" customFormat="1" ht="12.75">
      <c r="B4193" s="8"/>
      <c r="D4193" s="9"/>
      <c r="L4193" s="16"/>
    </row>
    <row r="4194" spans="2:12" s="5" customFormat="1" ht="12.75">
      <c r="B4194" s="8"/>
      <c r="D4194" s="9"/>
      <c r="L4194" s="16"/>
    </row>
    <row r="4195" spans="2:12" s="5" customFormat="1" ht="12.75">
      <c r="B4195" s="8"/>
      <c r="D4195" s="9"/>
      <c r="L4195" s="16"/>
    </row>
    <row r="4196" spans="2:12" s="5" customFormat="1" ht="12.75">
      <c r="B4196" s="8"/>
      <c r="D4196" s="9"/>
      <c r="L4196" s="16"/>
    </row>
    <row r="4197" spans="2:12" s="5" customFormat="1" ht="12.75">
      <c r="B4197" s="8"/>
      <c r="D4197" s="9"/>
      <c r="L4197" s="16"/>
    </row>
    <row r="4198" spans="2:12" s="5" customFormat="1" ht="12.75">
      <c r="B4198" s="8"/>
      <c r="D4198" s="9"/>
      <c r="L4198" s="16"/>
    </row>
    <row r="4199" spans="2:12" s="5" customFormat="1" ht="12.75">
      <c r="B4199" s="8"/>
      <c r="D4199" s="9"/>
      <c r="L4199" s="16"/>
    </row>
    <row r="4200" spans="2:12" s="5" customFormat="1" ht="12.75">
      <c r="B4200" s="8"/>
      <c r="D4200" s="9"/>
      <c r="L4200" s="16"/>
    </row>
    <row r="4201" spans="2:12" s="5" customFormat="1" ht="12.75">
      <c r="B4201" s="8"/>
      <c r="D4201" s="9"/>
      <c r="L4201" s="16"/>
    </row>
    <row r="4202" spans="2:12" s="5" customFormat="1" ht="12.75">
      <c r="B4202" s="8"/>
      <c r="D4202" s="9"/>
      <c r="L4202" s="16"/>
    </row>
    <row r="4203" spans="2:12" s="5" customFormat="1" ht="12.75">
      <c r="B4203" s="8"/>
      <c r="D4203" s="9"/>
      <c r="L4203" s="16"/>
    </row>
    <row r="4204" spans="2:12" s="5" customFormat="1" ht="12.75">
      <c r="B4204" s="8"/>
      <c r="D4204" s="9"/>
      <c r="L4204" s="16"/>
    </row>
    <row r="4205" spans="2:12" s="5" customFormat="1" ht="12.75">
      <c r="B4205" s="8"/>
      <c r="D4205" s="9"/>
      <c r="L4205" s="16"/>
    </row>
    <row r="4206" spans="2:12" s="5" customFormat="1" ht="12.75">
      <c r="B4206" s="8"/>
      <c r="D4206" s="9"/>
      <c r="L4206" s="16"/>
    </row>
    <row r="4207" spans="2:12" s="5" customFormat="1" ht="12.75">
      <c r="B4207" s="8"/>
      <c r="D4207" s="9"/>
      <c r="L4207" s="16"/>
    </row>
    <row r="4208" spans="2:12" s="5" customFormat="1" ht="12.75">
      <c r="B4208" s="8"/>
      <c r="D4208" s="9"/>
      <c r="L4208" s="16"/>
    </row>
    <row r="4209" spans="2:12" s="5" customFormat="1" ht="12.75">
      <c r="B4209" s="8"/>
      <c r="D4209" s="9"/>
      <c r="L4209" s="16"/>
    </row>
    <row r="4210" spans="2:12" s="5" customFormat="1" ht="12.75">
      <c r="B4210" s="8"/>
      <c r="D4210" s="9"/>
      <c r="L4210" s="16"/>
    </row>
    <row r="4211" spans="2:12" s="5" customFormat="1" ht="12.75">
      <c r="B4211" s="8"/>
      <c r="D4211" s="9"/>
      <c r="L4211" s="16"/>
    </row>
    <row r="4212" spans="2:12" s="5" customFormat="1" ht="12.75">
      <c r="B4212" s="8"/>
      <c r="D4212" s="9"/>
      <c r="L4212" s="16"/>
    </row>
    <row r="4213" spans="2:12" s="5" customFormat="1" ht="12.75">
      <c r="B4213" s="8"/>
      <c r="D4213" s="9"/>
      <c r="L4213" s="16"/>
    </row>
    <row r="4214" spans="2:12" s="5" customFormat="1" ht="12.75">
      <c r="B4214" s="8"/>
      <c r="D4214" s="9"/>
      <c r="L4214" s="16"/>
    </row>
    <row r="4215" spans="2:12" s="5" customFormat="1" ht="12.75">
      <c r="B4215" s="8"/>
      <c r="D4215" s="9"/>
      <c r="L4215" s="16"/>
    </row>
    <row r="4216" spans="2:12" s="5" customFormat="1" ht="12.75">
      <c r="B4216" s="8"/>
      <c r="D4216" s="9"/>
      <c r="L4216" s="16"/>
    </row>
    <row r="4217" spans="2:12" s="5" customFormat="1" ht="12.75">
      <c r="B4217" s="8"/>
      <c r="D4217" s="9"/>
      <c r="L4217" s="16"/>
    </row>
    <row r="4218" spans="2:12" s="5" customFormat="1" ht="12.75">
      <c r="B4218" s="8"/>
      <c r="D4218" s="9"/>
      <c r="L4218" s="16"/>
    </row>
    <row r="4219" spans="2:12" s="5" customFormat="1" ht="12.75">
      <c r="B4219" s="8"/>
      <c r="D4219" s="9"/>
      <c r="L4219" s="16"/>
    </row>
    <row r="4220" spans="2:12" s="5" customFormat="1" ht="12.75">
      <c r="B4220" s="8"/>
      <c r="D4220" s="9"/>
      <c r="L4220" s="16"/>
    </row>
    <row r="4221" spans="2:12" s="5" customFormat="1" ht="12.75">
      <c r="B4221" s="8"/>
      <c r="D4221" s="9"/>
      <c r="L4221" s="16"/>
    </row>
    <row r="4222" spans="2:12" s="5" customFormat="1" ht="12.75">
      <c r="B4222" s="8"/>
      <c r="D4222" s="9"/>
      <c r="L4222" s="16"/>
    </row>
    <row r="4223" spans="2:12" s="5" customFormat="1" ht="12.75">
      <c r="B4223" s="8"/>
      <c r="D4223" s="9"/>
      <c r="L4223" s="16"/>
    </row>
    <row r="4224" spans="2:12" s="5" customFormat="1" ht="12.75">
      <c r="B4224" s="8"/>
      <c r="D4224" s="9"/>
      <c r="L4224" s="16"/>
    </row>
    <row r="4225" spans="2:12" s="5" customFormat="1" ht="12.75">
      <c r="B4225" s="8"/>
      <c r="D4225" s="9"/>
      <c r="L4225" s="16"/>
    </row>
    <row r="4226" spans="2:12" s="5" customFormat="1" ht="12.75">
      <c r="B4226" s="8"/>
      <c r="D4226" s="9"/>
      <c r="L4226" s="16"/>
    </row>
    <row r="4227" spans="2:12" s="5" customFormat="1" ht="12.75">
      <c r="B4227" s="8"/>
      <c r="D4227" s="9"/>
      <c r="L4227" s="16"/>
    </row>
    <row r="4228" spans="2:12" s="5" customFormat="1" ht="12.75">
      <c r="B4228" s="8"/>
      <c r="D4228" s="9"/>
      <c r="L4228" s="16"/>
    </row>
    <row r="4229" spans="2:12" s="5" customFormat="1" ht="12.75">
      <c r="B4229" s="8"/>
      <c r="D4229" s="9"/>
      <c r="L4229" s="16"/>
    </row>
    <row r="4230" spans="2:12" s="5" customFormat="1" ht="12.75">
      <c r="B4230" s="8"/>
      <c r="D4230" s="9"/>
      <c r="L4230" s="16"/>
    </row>
    <row r="4231" spans="2:12" s="5" customFormat="1" ht="12.75">
      <c r="B4231" s="8"/>
      <c r="D4231" s="9"/>
      <c r="L4231" s="16"/>
    </row>
    <row r="4232" spans="2:12" s="5" customFormat="1" ht="12.75">
      <c r="B4232" s="8"/>
      <c r="D4232" s="9"/>
      <c r="L4232" s="16"/>
    </row>
    <row r="4233" spans="2:12" s="5" customFormat="1" ht="12.75">
      <c r="B4233" s="8"/>
      <c r="D4233" s="9"/>
      <c r="L4233" s="16"/>
    </row>
    <row r="4234" spans="2:12" s="5" customFormat="1" ht="12.75">
      <c r="B4234" s="8"/>
      <c r="D4234" s="9"/>
      <c r="L4234" s="16"/>
    </row>
    <row r="4235" spans="2:12" s="5" customFormat="1" ht="12.75">
      <c r="B4235" s="8"/>
      <c r="D4235" s="9"/>
      <c r="L4235" s="16"/>
    </row>
    <row r="4236" spans="2:12" s="5" customFormat="1" ht="12.75">
      <c r="B4236" s="8"/>
      <c r="D4236" s="9"/>
      <c r="L4236" s="16"/>
    </row>
    <row r="4237" spans="2:12" s="5" customFormat="1" ht="12.75">
      <c r="B4237" s="8"/>
      <c r="D4237" s="9"/>
      <c r="L4237" s="16"/>
    </row>
    <row r="4238" spans="2:12" s="5" customFormat="1" ht="12.75">
      <c r="B4238" s="8"/>
      <c r="D4238" s="9"/>
      <c r="L4238" s="16"/>
    </row>
    <row r="4239" spans="2:12" s="5" customFormat="1" ht="12.75">
      <c r="B4239" s="8"/>
      <c r="D4239" s="9"/>
      <c r="L4239" s="16"/>
    </row>
    <row r="4240" spans="2:12" s="5" customFormat="1" ht="12.75">
      <c r="B4240" s="8"/>
      <c r="D4240" s="9"/>
      <c r="L4240" s="16"/>
    </row>
    <row r="4241" spans="2:12" s="5" customFormat="1" ht="12.75">
      <c r="B4241" s="8"/>
      <c r="D4241" s="9"/>
      <c r="L4241" s="16"/>
    </row>
    <row r="4242" spans="2:12" s="5" customFormat="1" ht="12.75">
      <c r="B4242" s="8"/>
      <c r="D4242" s="9"/>
      <c r="L4242" s="16"/>
    </row>
    <row r="4243" spans="2:12" s="5" customFormat="1" ht="12.75">
      <c r="B4243" s="8"/>
      <c r="D4243" s="9"/>
      <c r="L4243" s="16"/>
    </row>
    <row r="4244" spans="2:12" s="5" customFormat="1" ht="12.75">
      <c r="B4244" s="8"/>
      <c r="D4244" s="9"/>
      <c r="L4244" s="16"/>
    </row>
    <row r="4245" spans="2:12" s="5" customFormat="1" ht="12.75">
      <c r="B4245" s="8"/>
      <c r="D4245" s="9"/>
      <c r="L4245" s="16"/>
    </row>
    <row r="4246" spans="2:12" s="5" customFormat="1" ht="12.75">
      <c r="B4246" s="8"/>
      <c r="D4246" s="9"/>
      <c r="L4246" s="16"/>
    </row>
    <row r="4247" spans="2:12" s="5" customFormat="1" ht="12.75">
      <c r="B4247" s="8"/>
      <c r="D4247" s="9"/>
      <c r="L4247" s="16"/>
    </row>
    <row r="4248" spans="2:12" s="5" customFormat="1" ht="12.75">
      <c r="B4248" s="8"/>
      <c r="D4248" s="9"/>
      <c r="L4248" s="16"/>
    </row>
    <row r="4249" spans="2:12" s="5" customFormat="1" ht="12.75">
      <c r="B4249" s="8"/>
      <c r="D4249" s="9"/>
      <c r="L4249" s="16"/>
    </row>
    <row r="4250" spans="2:12" s="5" customFormat="1" ht="12.75">
      <c r="B4250" s="8"/>
      <c r="D4250" s="9"/>
      <c r="L4250" s="16"/>
    </row>
    <row r="4251" spans="2:12" s="5" customFormat="1" ht="12.75">
      <c r="B4251" s="8"/>
      <c r="D4251" s="9"/>
      <c r="L4251" s="16"/>
    </row>
    <row r="4252" spans="2:12" s="5" customFormat="1" ht="12.75">
      <c r="B4252" s="8"/>
      <c r="D4252" s="9"/>
      <c r="L4252" s="16"/>
    </row>
    <row r="4253" spans="2:12" s="5" customFormat="1" ht="12.75">
      <c r="B4253" s="8"/>
      <c r="D4253" s="9"/>
      <c r="L4253" s="16"/>
    </row>
    <row r="4254" spans="2:12" s="5" customFormat="1" ht="12.75">
      <c r="B4254" s="8"/>
      <c r="D4254" s="9"/>
      <c r="L4254" s="16"/>
    </row>
    <row r="4255" spans="2:12" s="5" customFormat="1" ht="12.75">
      <c r="B4255" s="8"/>
      <c r="D4255" s="9"/>
      <c r="L4255" s="16"/>
    </row>
    <row r="4256" spans="2:12" s="5" customFormat="1" ht="12.75">
      <c r="B4256" s="8"/>
      <c r="D4256" s="9"/>
      <c r="L4256" s="16"/>
    </row>
    <row r="4257" spans="2:12" s="5" customFormat="1" ht="12.75">
      <c r="B4257" s="8"/>
      <c r="D4257" s="9"/>
      <c r="L4257" s="16"/>
    </row>
    <row r="4258" spans="2:12" s="5" customFormat="1" ht="12.75">
      <c r="B4258" s="8"/>
      <c r="D4258" s="9"/>
      <c r="L4258" s="16"/>
    </row>
    <row r="4259" spans="2:12" s="5" customFormat="1" ht="12.75">
      <c r="B4259" s="8"/>
      <c r="D4259" s="9"/>
      <c r="L4259" s="16"/>
    </row>
    <row r="4260" spans="2:12" s="5" customFormat="1" ht="12.75">
      <c r="B4260" s="8"/>
      <c r="D4260" s="9"/>
      <c r="L4260" s="16"/>
    </row>
    <row r="4261" spans="2:12" s="5" customFormat="1" ht="12.75">
      <c r="B4261" s="8"/>
      <c r="D4261" s="9"/>
      <c r="L4261" s="16"/>
    </row>
    <row r="4262" spans="2:12" s="5" customFormat="1" ht="12.75">
      <c r="B4262" s="8"/>
      <c r="D4262" s="9"/>
      <c r="L4262" s="16"/>
    </row>
    <row r="4263" spans="2:12" s="5" customFormat="1" ht="12.75">
      <c r="B4263" s="8"/>
      <c r="D4263" s="9"/>
      <c r="L4263" s="16"/>
    </row>
    <row r="4264" spans="2:12" s="5" customFormat="1" ht="12.75">
      <c r="B4264" s="8"/>
      <c r="D4264" s="9"/>
      <c r="L4264" s="16"/>
    </row>
    <row r="4265" spans="2:12" s="5" customFormat="1" ht="12.75">
      <c r="B4265" s="8"/>
      <c r="D4265" s="9"/>
      <c r="L4265" s="16"/>
    </row>
    <row r="4266" spans="2:12" s="5" customFormat="1" ht="12.75">
      <c r="B4266" s="8"/>
      <c r="D4266" s="9"/>
      <c r="L4266" s="16"/>
    </row>
    <row r="4267" spans="2:12" s="5" customFormat="1" ht="12.75">
      <c r="B4267" s="8"/>
      <c r="D4267" s="9"/>
      <c r="L4267" s="16"/>
    </row>
    <row r="4268" spans="2:12" s="5" customFormat="1" ht="12.75">
      <c r="B4268" s="8"/>
      <c r="D4268" s="9"/>
      <c r="L4268" s="16"/>
    </row>
    <row r="4269" spans="2:12" s="5" customFormat="1" ht="12.75">
      <c r="B4269" s="8"/>
      <c r="D4269" s="9"/>
      <c r="L4269" s="16"/>
    </row>
    <row r="4270" spans="2:12" s="5" customFormat="1" ht="12.75">
      <c r="B4270" s="8"/>
      <c r="D4270" s="9"/>
      <c r="L4270" s="16"/>
    </row>
    <row r="4271" spans="2:12" s="5" customFormat="1" ht="12.75">
      <c r="B4271" s="8"/>
      <c r="D4271" s="9"/>
      <c r="L4271" s="16"/>
    </row>
    <row r="4272" spans="2:12" s="5" customFormat="1" ht="12.75">
      <c r="B4272" s="8"/>
      <c r="D4272" s="9"/>
      <c r="L4272" s="16"/>
    </row>
    <row r="4273" spans="2:12" s="5" customFormat="1" ht="12.75">
      <c r="B4273" s="8"/>
      <c r="D4273" s="9"/>
      <c r="L4273" s="16"/>
    </row>
    <row r="4274" spans="2:12" s="5" customFormat="1" ht="12.75">
      <c r="B4274" s="8"/>
      <c r="D4274" s="9"/>
      <c r="L4274" s="16"/>
    </row>
    <row r="4275" spans="2:12" s="5" customFormat="1" ht="12.75">
      <c r="B4275" s="8"/>
      <c r="D4275" s="9"/>
      <c r="L4275" s="16"/>
    </row>
    <row r="4276" spans="2:12" s="5" customFormat="1" ht="12.75">
      <c r="B4276" s="8"/>
      <c r="D4276" s="9"/>
      <c r="L4276" s="16"/>
    </row>
    <row r="4277" spans="2:12" s="5" customFormat="1" ht="12.75">
      <c r="B4277" s="8"/>
      <c r="D4277" s="9"/>
      <c r="L4277" s="16"/>
    </row>
    <row r="4278" spans="2:12" s="5" customFormat="1" ht="12.75">
      <c r="B4278" s="8"/>
      <c r="D4278" s="9"/>
      <c r="L4278" s="16"/>
    </row>
    <row r="4279" spans="2:12" s="5" customFormat="1" ht="12.75">
      <c r="B4279" s="8"/>
      <c r="D4279" s="9"/>
      <c r="L4279" s="16"/>
    </row>
    <row r="4280" spans="2:12" s="5" customFormat="1" ht="12.75">
      <c r="B4280" s="8"/>
      <c r="D4280" s="9"/>
      <c r="L4280" s="16"/>
    </row>
    <row r="4281" spans="2:12" s="5" customFormat="1" ht="12.75">
      <c r="B4281" s="8"/>
      <c r="D4281" s="9"/>
      <c r="L4281" s="16"/>
    </row>
    <row r="4282" spans="2:12" s="5" customFormat="1" ht="12.75">
      <c r="B4282" s="8"/>
      <c r="D4282" s="9"/>
      <c r="L4282" s="16"/>
    </row>
    <row r="4283" spans="2:12" s="5" customFormat="1" ht="12.75">
      <c r="B4283" s="8"/>
      <c r="D4283" s="9"/>
      <c r="L4283" s="16"/>
    </row>
    <row r="4284" spans="2:12" s="5" customFormat="1" ht="12.75">
      <c r="B4284" s="8"/>
      <c r="D4284" s="9"/>
      <c r="L4284" s="16"/>
    </row>
    <row r="4285" spans="2:12" s="5" customFormat="1" ht="12.75">
      <c r="B4285" s="8"/>
      <c r="D4285" s="9"/>
      <c r="L4285" s="16"/>
    </row>
    <row r="4286" spans="2:12" s="5" customFormat="1" ht="12.75">
      <c r="B4286" s="8"/>
      <c r="D4286" s="9"/>
      <c r="L4286" s="16"/>
    </row>
    <row r="4287" spans="2:12" s="5" customFormat="1" ht="12.75">
      <c r="B4287" s="8"/>
      <c r="D4287" s="9"/>
      <c r="L4287" s="16"/>
    </row>
    <row r="4288" spans="2:12" s="5" customFormat="1" ht="12.75">
      <c r="B4288" s="8"/>
      <c r="D4288" s="9"/>
      <c r="L4288" s="16"/>
    </row>
    <row r="4289" spans="2:12" s="5" customFormat="1" ht="12.75">
      <c r="B4289" s="8"/>
      <c r="D4289" s="9"/>
      <c r="L4289" s="16"/>
    </row>
    <row r="4290" spans="2:12" s="5" customFormat="1" ht="12.75">
      <c r="B4290" s="8"/>
      <c r="D4290" s="9"/>
      <c r="L4290" s="16"/>
    </row>
    <row r="4291" spans="2:12" s="5" customFormat="1" ht="12.75">
      <c r="B4291" s="8"/>
      <c r="D4291" s="9"/>
      <c r="L4291" s="16"/>
    </row>
    <row r="4292" spans="2:12" s="5" customFormat="1" ht="12.75">
      <c r="B4292" s="8"/>
      <c r="D4292" s="9"/>
      <c r="L4292" s="16"/>
    </row>
    <row r="4293" spans="2:12" s="5" customFormat="1" ht="12.75">
      <c r="B4293" s="8"/>
      <c r="D4293" s="9"/>
      <c r="L4293" s="16"/>
    </row>
    <row r="4294" spans="2:12" s="5" customFormat="1" ht="12.75">
      <c r="B4294" s="8"/>
      <c r="D4294" s="9"/>
      <c r="L4294" s="16"/>
    </row>
    <row r="4295" spans="2:12" s="5" customFormat="1" ht="12.75">
      <c r="B4295" s="8"/>
      <c r="D4295" s="9"/>
      <c r="L4295" s="16"/>
    </row>
    <row r="4296" spans="2:12" s="5" customFormat="1" ht="12.75">
      <c r="B4296" s="8"/>
      <c r="D4296" s="9"/>
      <c r="L4296" s="16"/>
    </row>
    <row r="4297" spans="2:12" s="5" customFormat="1" ht="12.75">
      <c r="B4297" s="8"/>
      <c r="D4297" s="9"/>
      <c r="L4297" s="16"/>
    </row>
    <row r="4298" spans="2:12" s="5" customFormat="1" ht="12.75">
      <c r="B4298" s="8"/>
      <c r="D4298" s="9"/>
      <c r="L4298" s="16"/>
    </row>
    <row r="4299" spans="2:12" s="5" customFormat="1" ht="12.75">
      <c r="B4299" s="8"/>
      <c r="D4299" s="9"/>
      <c r="L4299" s="16"/>
    </row>
    <row r="4300" spans="2:12" s="5" customFormat="1" ht="12.75">
      <c r="B4300" s="8"/>
      <c r="D4300" s="9"/>
      <c r="L4300" s="16"/>
    </row>
    <row r="4301" spans="2:12" s="5" customFormat="1" ht="12.75">
      <c r="B4301" s="8"/>
      <c r="D4301" s="9"/>
      <c r="L4301" s="16"/>
    </row>
    <row r="4302" spans="2:12" s="5" customFormat="1" ht="12.75">
      <c r="B4302" s="8"/>
      <c r="D4302" s="9"/>
      <c r="L4302" s="16"/>
    </row>
    <row r="4303" spans="2:12" s="5" customFormat="1" ht="12.75">
      <c r="B4303" s="8"/>
      <c r="D4303" s="9"/>
      <c r="L4303" s="16"/>
    </row>
    <row r="4304" spans="2:12" s="5" customFormat="1" ht="12.75">
      <c r="B4304" s="8"/>
      <c r="D4304" s="9"/>
      <c r="L4304" s="16"/>
    </row>
    <row r="4305" spans="2:12" s="5" customFormat="1" ht="12.75">
      <c r="B4305" s="8"/>
      <c r="D4305" s="9"/>
      <c r="L4305" s="16"/>
    </row>
    <row r="4306" spans="2:12" s="5" customFormat="1" ht="12.75">
      <c r="B4306" s="8"/>
      <c r="D4306" s="9"/>
      <c r="L4306" s="16"/>
    </row>
    <row r="4307" spans="2:12" s="5" customFormat="1" ht="12.75">
      <c r="B4307" s="8"/>
      <c r="D4307" s="9"/>
      <c r="L4307" s="16"/>
    </row>
    <row r="4308" spans="2:12" s="5" customFormat="1" ht="12.75">
      <c r="B4308" s="8"/>
      <c r="D4308" s="9"/>
      <c r="L4308" s="16"/>
    </row>
    <row r="4309" spans="2:12" s="5" customFormat="1" ht="12.75">
      <c r="B4309" s="8"/>
      <c r="D4309" s="9"/>
      <c r="L4309" s="16"/>
    </row>
    <row r="4310" spans="2:12" s="5" customFormat="1" ht="12.75">
      <c r="B4310" s="8"/>
      <c r="D4310" s="9"/>
      <c r="L4310" s="16"/>
    </row>
    <row r="4311" spans="2:12" s="5" customFormat="1" ht="12.75">
      <c r="B4311" s="8"/>
      <c r="D4311" s="9"/>
      <c r="L4311" s="16"/>
    </row>
    <row r="4312" spans="2:12" s="5" customFormat="1" ht="12.75">
      <c r="B4312" s="8"/>
      <c r="D4312" s="9"/>
      <c r="L4312" s="16"/>
    </row>
    <row r="4313" spans="2:12" s="5" customFormat="1" ht="12.75">
      <c r="B4313" s="8"/>
      <c r="D4313" s="9"/>
      <c r="L4313" s="16"/>
    </row>
    <row r="4314" spans="2:12" s="5" customFormat="1" ht="12.75">
      <c r="B4314" s="8"/>
      <c r="D4314" s="9"/>
      <c r="L4314" s="16"/>
    </row>
    <row r="4315" spans="2:12" s="5" customFormat="1" ht="12.75">
      <c r="B4315" s="8"/>
      <c r="D4315" s="9"/>
      <c r="L4315" s="16"/>
    </row>
    <row r="4316" spans="2:12" s="5" customFormat="1" ht="12.75">
      <c r="B4316" s="8"/>
      <c r="D4316" s="9"/>
      <c r="L4316" s="16"/>
    </row>
    <row r="4317" spans="2:12" s="5" customFormat="1" ht="12.75">
      <c r="B4317" s="8"/>
      <c r="D4317" s="9"/>
      <c r="L4317" s="16"/>
    </row>
    <row r="4318" spans="2:12" s="5" customFormat="1" ht="12.75">
      <c r="B4318" s="8"/>
      <c r="D4318" s="9"/>
      <c r="L4318" s="16"/>
    </row>
    <row r="4319" spans="2:12" s="5" customFormat="1" ht="12.75">
      <c r="B4319" s="8"/>
      <c r="D4319" s="9"/>
      <c r="L4319" s="16"/>
    </row>
    <row r="4320" spans="2:12" s="5" customFormat="1" ht="12.75">
      <c r="B4320" s="8"/>
      <c r="D4320" s="9"/>
      <c r="L4320" s="16"/>
    </row>
    <row r="4321" spans="2:12" s="5" customFormat="1" ht="12.75">
      <c r="B4321" s="8"/>
      <c r="D4321" s="9"/>
      <c r="L4321" s="16"/>
    </row>
    <row r="4322" spans="2:12" s="5" customFormat="1" ht="12.75">
      <c r="B4322" s="8"/>
      <c r="D4322" s="9"/>
      <c r="L4322" s="16"/>
    </row>
    <row r="4323" spans="2:12" s="5" customFormat="1" ht="12.75">
      <c r="B4323" s="8"/>
      <c r="D4323" s="9"/>
      <c r="L4323" s="16"/>
    </row>
    <row r="4324" spans="2:12" s="5" customFormat="1" ht="12.75">
      <c r="B4324" s="8"/>
      <c r="D4324" s="9"/>
      <c r="L4324" s="16"/>
    </row>
    <row r="4325" spans="2:12" s="5" customFormat="1" ht="12.75">
      <c r="B4325" s="8"/>
      <c r="D4325" s="9"/>
      <c r="L4325" s="16"/>
    </row>
    <row r="4326" spans="2:12" s="5" customFormat="1" ht="12.75">
      <c r="B4326" s="8"/>
      <c r="D4326" s="9"/>
      <c r="L4326" s="16"/>
    </row>
    <row r="4327" spans="2:12" s="5" customFormat="1" ht="12.75">
      <c r="B4327" s="8"/>
      <c r="D4327" s="9"/>
      <c r="L4327" s="16"/>
    </row>
    <row r="4328" spans="2:12" s="5" customFormat="1" ht="12.75">
      <c r="B4328" s="8"/>
      <c r="D4328" s="9"/>
      <c r="L4328" s="16"/>
    </row>
    <row r="4329" spans="2:12" s="5" customFormat="1" ht="12.75">
      <c r="B4329" s="8"/>
      <c r="D4329" s="9"/>
      <c r="L4329" s="16"/>
    </row>
    <row r="4330" spans="2:12" s="5" customFormat="1" ht="12.75">
      <c r="B4330" s="8"/>
      <c r="D4330" s="9"/>
      <c r="L4330" s="16"/>
    </row>
    <row r="4331" spans="2:12" s="5" customFormat="1" ht="12.75">
      <c r="B4331" s="8"/>
      <c r="D4331" s="9"/>
      <c r="L4331" s="16"/>
    </row>
    <row r="4332" spans="2:12" s="5" customFormat="1" ht="12.75">
      <c r="B4332" s="8"/>
      <c r="D4332" s="9"/>
      <c r="L4332" s="16"/>
    </row>
    <row r="4333" spans="2:12" s="5" customFormat="1" ht="12.75">
      <c r="B4333" s="8"/>
      <c r="D4333" s="9"/>
      <c r="L4333" s="16"/>
    </row>
    <row r="4334" spans="2:12" s="5" customFormat="1" ht="12.75">
      <c r="B4334" s="8"/>
      <c r="D4334" s="9"/>
      <c r="L4334" s="16"/>
    </row>
    <row r="4335" spans="2:12" s="5" customFormat="1" ht="12.75">
      <c r="B4335" s="8"/>
      <c r="D4335" s="9"/>
      <c r="L4335" s="16"/>
    </row>
    <row r="4336" spans="2:12" s="5" customFormat="1" ht="12.75">
      <c r="B4336" s="8"/>
      <c r="D4336" s="9"/>
      <c r="L4336" s="16"/>
    </row>
    <row r="4337" spans="2:12" s="5" customFormat="1" ht="12.75">
      <c r="B4337" s="8"/>
      <c r="D4337" s="9"/>
      <c r="L4337" s="16"/>
    </row>
    <row r="4338" spans="2:12" s="5" customFormat="1" ht="12.75">
      <c r="B4338" s="8"/>
      <c r="D4338" s="9"/>
      <c r="L4338" s="16"/>
    </row>
    <row r="4339" spans="2:12" s="5" customFormat="1" ht="12.75">
      <c r="B4339" s="8"/>
      <c r="D4339" s="9"/>
      <c r="L4339" s="16"/>
    </row>
    <row r="4340" spans="2:12" s="5" customFormat="1" ht="12.75">
      <c r="B4340" s="8"/>
      <c r="D4340" s="9"/>
      <c r="L4340" s="16"/>
    </row>
    <row r="4341" spans="2:12" s="5" customFormat="1" ht="12.75">
      <c r="B4341" s="8"/>
      <c r="D4341" s="9"/>
      <c r="L4341" s="16"/>
    </row>
    <row r="4342" spans="2:12" s="5" customFormat="1" ht="12.75">
      <c r="B4342" s="8"/>
      <c r="D4342" s="9"/>
      <c r="L4342" s="16"/>
    </row>
    <row r="4343" spans="2:12" s="5" customFormat="1" ht="12.75">
      <c r="B4343" s="8"/>
      <c r="D4343" s="9"/>
      <c r="L4343" s="16"/>
    </row>
    <row r="4344" spans="2:12" s="5" customFormat="1" ht="12.75">
      <c r="B4344" s="8"/>
      <c r="D4344" s="9"/>
      <c r="L4344" s="16"/>
    </row>
  </sheetData>
  <sheetProtection password="E48F" sheet="1"/>
  <mergeCells count="49">
    <mergeCell ref="C6:C8"/>
    <mergeCell ref="B69:B71"/>
    <mergeCell ref="B57:B59"/>
    <mergeCell ref="C57:C59"/>
    <mergeCell ref="B42:B44"/>
    <mergeCell ref="C42:C44"/>
    <mergeCell ref="B65:B67"/>
    <mergeCell ref="B61:B63"/>
    <mergeCell ref="C65:C67"/>
    <mergeCell ref="C18:C20"/>
    <mergeCell ref="B4:G4"/>
    <mergeCell ref="B81:B83"/>
    <mergeCell ref="B77:B79"/>
    <mergeCell ref="C77:C79"/>
    <mergeCell ref="C61:C63"/>
    <mergeCell ref="B18:B20"/>
    <mergeCell ref="C14:C16"/>
    <mergeCell ref="B22:B24"/>
    <mergeCell ref="C22:C24"/>
    <mergeCell ref="C49:C51"/>
    <mergeCell ref="C93:C95"/>
    <mergeCell ref="B2:G2"/>
    <mergeCell ref="B38:B40"/>
    <mergeCell ref="C38:C40"/>
    <mergeCell ref="B53:B55"/>
    <mergeCell ref="C53:C55"/>
    <mergeCell ref="B6:B8"/>
    <mergeCell ref="B14:B16"/>
    <mergeCell ref="B34:B36"/>
    <mergeCell ref="C34:C36"/>
    <mergeCell ref="B10:B12"/>
    <mergeCell ref="C10:C12"/>
    <mergeCell ref="C97:C99"/>
    <mergeCell ref="C26:C28"/>
    <mergeCell ref="B89:B91"/>
    <mergeCell ref="C89:C91"/>
    <mergeCell ref="B26:B28"/>
    <mergeCell ref="B97:B99"/>
    <mergeCell ref="B93:B95"/>
    <mergeCell ref="C85:C87"/>
    <mergeCell ref="B73:B75"/>
    <mergeCell ref="C73:C75"/>
    <mergeCell ref="B85:B87"/>
    <mergeCell ref="B30:B32"/>
    <mergeCell ref="C30:C32"/>
    <mergeCell ref="C81:C83"/>
    <mergeCell ref="C69:C71"/>
    <mergeCell ref="B47:G47"/>
    <mergeCell ref="B49:B5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55" r:id="rId1"/>
  <headerFooter alignWithMargins="0">
    <oddFooter>&amp;CPagina &amp;P di &amp;N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7109375" style="5" customWidth="1"/>
    <col min="2" max="2" width="44.57421875" style="2" customWidth="1"/>
    <col min="3" max="3" width="22.28125" style="2" bestFit="1" customWidth="1"/>
    <col min="4" max="4" width="22.28125" style="2" customWidth="1"/>
    <col min="5" max="7" width="20.7109375" style="2" customWidth="1"/>
    <col min="8" max="8" width="4.140625" style="5" customWidth="1"/>
    <col min="9" max="133" width="9.140625" style="5" customWidth="1"/>
    <col min="134" max="16384" width="9.140625" style="2" customWidth="1"/>
  </cols>
  <sheetData>
    <row r="1" s="5" customFormat="1" ht="13.5" thickBot="1"/>
    <row r="2" spans="2:7" ht="27" customHeight="1" thickBot="1">
      <c r="B2" s="103" t="s">
        <v>5</v>
      </c>
      <c r="C2" s="104"/>
      <c r="D2" s="104"/>
      <c r="E2" s="104"/>
      <c r="F2" s="104"/>
      <c r="G2" s="105"/>
    </row>
    <row r="3" s="5" customFormat="1" ht="12.75"/>
    <row r="4" s="5" customFormat="1" ht="13.5" thickBot="1">
      <c r="B4" s="7" t="s">
        <v>6</v>
      </c>
    </row>
    <row r="5" spans="2:7" ht="28.5" customHeight="1" thickBot="1">
      <c r="B5" s="106" t="s">
        <v>147</v>
      </c>
      <c r="C5" s="107"/>
      <c r="D5" s="107"/>
      <c r="E5" s="107"/>
      <c r="F5" s="107"/>
      <c r="G5" s="108"/>
    </row>
    <row r="6" s="5" customFormat="1" ht="13.5" thickBot="1">
      <c r="B6" s="7" t="s">
        <v>7</v>
      </c>
    </row>
    <row r="7" spans="2:7" ht="30" customHeight="1" thickBot="1">
      <c r="B7" s="106" t="s">
        <v>148</v>
      </c>
      <c r="C7" s="107"/>
      <c r="D7" s="107"/>
      <c r="E7" s="107"/>
      <c r="F7" s="107"/>
      <c r="G7" s="108"/>
    </row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  <row r="3755" s="5" customFormat="1" ht="12.75"/>
    <row r="3756" s="5" customFormat="1" ht="12.75"/>
    <row r="3757" s="5" customFormat="1" ht="12.75"/>
    <row r="3758" s="5" customFormat="1" ht="12.75"/>
    <row r="3759" s="5" customFormat="1" ht="12.75"/>
    <row r="3760" s="5" customFormat="1" ht="12.75"/>
    <row r="3761" s="5" customFormat="1" ht="12.75"/>
    <row r="3762" s="5" customFormat="1" ht="12.75"/>
    <row r="3763" s="5" customFormat="1" ht="12.75"/>
    <row r="3764" s="5" customFormat="1" ht="12.75"/>
    <row r="3765" s="5" customFormat="1" ht="12.75"/>
    <row r="3766" s="5" customFormat="1" ht="12.75"/>
    <row r="3767" s="5" customFormat="1" ht="12.75"/>
    <row r="3768" s="5" customFormat="1" ht="12.75"/>
    <row r="3769" s="5" customFormat="1" ht="12.75"/>
    <row r="3770" s="5" customFormat="1" ht="12.75"/>
    <row r="3771" s="5" customFormat="1" ht="12.75"/>
    <row r="3772" s="5" customFormat="1" ht="12.75"/>
    <row r="3773" s="5" customFormat="1" ht="12.75"/>
    <row r="3774" s="5" customFormat="1" ht="12.75"/>
    <row r="3775" s="5" customFormat="1" ht="12.75"/>
    <row r="3776" s="5" customFormat="1" ht="12.75"/>
    <row r="3777" s="5" customFormat="1" ht="12.75"/>
    <row r="3778" s="5" customFormat="1" ht="12.75"/>
    <row r="3779" s="5" customFormat="1" ht="12.75"/>
    <row r="3780" s="5" customFormat="1" ht="12.75"/>
    <row r="3781" s="5" customFormat="1" ht="12.75"/>
    <row r="3782" s="5" customFormat="1" ht="12.75"/>
    <row r="3783" s="5" customFormat="1" ht="12.75"/>
    <row r="3784" s="5" customFormat="1" ht="12.75"/>
    <row r="3785" s="5" customFormat="1" ht="12.75"/>
    <row r="3786" s="5" customFormat="1" ht="12.75"/>
    <row r="3787" s="5" customFormat="1" ht="12.75"/>
    <row r="3788" s="5" customFormat="1" ht="12.75"/>
    <row r="3789" s="5" customFormat="1" ht="12.75"/>
    <row r="3790" s="5" customFormat="1" ht="12.75"/>
    <row r="3791" s="5" customFormat="1" ht="12.75"/>
    <row r="3792" s="5" customFormat="1" ht="12.75"/>
    <row r="3793" s="5" customFormat="1" ht="12.75"/>
    <row r="3794" s="5" customFormat="1" ht="12.75"/>
    <row r="3795" s="5" customFormat="1" ht="12.75"/>
    <row r="3796" s="5" customFormat="1" ht="12.75"/>
    <row r="3797" s="5" customFormat="1" ht="12.75"/>
    <row r="3798" s="5" customFormat="1" ht="12.75"/>
    <row r="3799" s="5" customFormat="1" ht="12.75"/>
    <row r="3800" s="5" customFormat="1" ht="12.75"/>
    <row r="3801" s="5" customFormat="1" ht="12.75"/>
    <row r="3802" s="5" customFormat="1" ht="12.75"/>
    <row r="3803" s="5" customFormat="1" ht="12.75"/>
    <row r="3804" s="5" customFormat="1" ht="12.75"/>
    <row r="3805" s="5" customFormat="1" ht="12.75"/>
    <row r="3806" s="5" customFormat="1" ht="12.75"/>
    <row r="3807" s="5" customFormat="1" ht="12.75"/>
    <row r="3808" s="5" customFormat="1" ht="12.75"/>
    <row r="3809" s="5" customFormat="1" ht="12.75"/>
    <row r="3810" s="5" customFormat="1" ht="12.75"/>
    <row r="3811" s="5" customFormat="1" ht="12.75"/>
    <row r="3812" s="5" customFormat="1" ht="12.75"/>
    <row r="3813" s="5" customFormat="1" ht="12.75"/>
    <row r="3814" s="5" customFormat="1" ht="12.75"/>
    <row r="3815" s="5" customFormat="1" ht="12.75"/>
    <row r="3816" s="5" customFormat="1" ht="12.75"/>
    <row r="3817" s="5" customFormat="1" ht="12.75"/>
    <row r="3818" s="5" customFormat="1" ht="12.75"/>
    <row r="3819" s="5" customFormat="1" ht="12.75"/>
    <row r="3820" s="5" customFormat="1" ht="12.75"/>
    <row r="3821" s="5" customFormat="1" ht="12.75"/>
    <row r="3822" s="5" customFormat="1" ht="12.75"/>
    <row r="3823" s="5" customFormat="1" ht="12.75"/>
    <row r="3824" s="5" customFormat="1" ht="12.75"/>
    <row r="3825" s="5" customFormat="1" ht="12.75"/>
    <row r="3826" s="5" customFormat="1" ht="12.75"/>
    <row r="3827" s="5" customFormat="1" ht="12.75"/>
    <row r="3828" s="5" customFormat="1" ht="12.75"/>
    <row r="3829" s="5" customFormat="1" ht="12.75"/>
    <row r="3830" s="5" customFormat="1" ht="12.75"/>
    <row r="3831" s="5" customFormat="1" ht="12.75"/>
    <row r="3832" s="5" customFormat="1" ht="12.75"/>
    <row r="3833" s="5" customFormat="1" ht="12.75"/>
    <row r="3834" s="5" customFormat="1" ht="12.75"/>
    <row r="3835" s="5" customFormat="1" ht="12.75"/>
    <row r="3836" s="5" customFormat="1" ht="12.75"/>
    <row r="3837" s="5" customFormat="1" ht="12.75"/>
    <row r="3838" s="5" customFormat="1" ht="12.75"/>
    <row r="3839" s="5" customFormat="1" ht="12.75"/>
    <row r="3840" s="5" customFormat="1" ht="12.75"/>
    <row r="3841" s="5" customFormat="1" ht="12.75"/>
    <row r="3842" s="5" customFormat="1" ht="12.75"/>
    <row r="3843" s="5" customFormat="1" ht="12.75"/>
    <row r="3844" s="5" customFormat="1" ht="12.75"/>
    <row r="3845" s="5" customFormat="1" ht="12.75"/>
    <row r="3846" s="5" customFormat="1" ht="12.75"/>
    <row r="3847" s="5" customFormat="1" ht="12.75"/>
    <row r="3848" s="5" customFormat="1" ht="12.75"/>
    <row r="3849" s="5" customFormat="1" ht="12.75"/>
    <row r="3850" s="5" customFormat="1" ht="12.75"/>
    <row r="3851" s="5" customFormat="1" ht="12.75"/>
    <row r="3852" s="5" customFormat="1" ht="12.75"/>
    <row r="3853" s="5" customFormat="1" ht="12.75"/>
    <row r="3854" s="5" customFormat="1" ht="12.75"/>
    <row r="3855" s="5" customFormat="1" ht="12.75"/>
    <row r="3856" s="5" customFormat="1" ht="12.75"/>
    <row r="3857" s="5" customFormat="1" ht="12.75"/>
    <row r="3858" s="5" customFormat="1" ht="12.75"/>
    <row r="3859" s="5" customFormat="1" ht="12.75"/>
    <row r="3860" s="5" customFormat="1" ht="12.75"/>
    <row r="3861" s="5" customFormat="1" ht="12.75"/>
    <row r="3862" s="5" customFormat="1" ht="12.75"/>
    <row r="3863" s="5" customFormat="1" ht="12.75"/>
    <row r="3864" s="5" customFormat="1" ht="12.75"/>
    <row r="3865" s="5" customFormat="1" ht="12.75"/>
    <row r="3866" s="5" customFormat="1" ht="12.75"/>
    <row r="3867" s="5" customFormat="1" ht="12.75"/>
    <row r="3868" s="5" customFormat="1" ht="12.75"/>
    <row r="3869" s="5" customFormat="1" ht="12.75"/>
    <row r="3870" s="5" customFormat="1" ht="12.75"/>
    <row r="3871" s="5" customFormat="1" ht="12.75"/>
    <row r="3872" s="5" customFormat="1" ht="12.75"/>
    <row r="3873" s="5" customFormat="1" ht="12.75"/>
    <row r="3874" s="5" customFormat="1" ht="12.75"/>
    <row r="3875" s="5" customFormat="1" ht="12.75"/>
    <row r="3876" s="5" customFormat="1" ht="12.75"/>
    <row r="3877" s="5" customFormat="1" ht="12.75"/>
    <row r="3878" s="5" customFormat="1" ht="12.75"/>
    <row r="3879" s="5" customFormat="1" ht="12.75"/>
    <row r="3880" s="5" customFormat="1" ht="12.75"/>
    <row r="3881" s="5" customFormat="1" ht="12.75"/>
    <row r="3882" s="5" customFormat="1" ht="12.75"/>
    <row r="3883" s="5" customFormat="1" ht="12.75"/>
    <row r="3884" s="5" customFormat="1" ht="12.75"/>
    <row r="3885" s="5" customFormat="1" ht="12.75"/>
    <row r="3886" s="5" customFormat="1" ht="12.75"/>
    <row r="3887" s="5" customFormat="1" ht="12.75"/>
    <row r="3888" s="5" customFormat="1" ht="12.75"/>
    <row r="3889" s="5" customFormat="1" ht="12.75"/>
    <row r="3890" s="5" customFormat="1" ht="12.75"/>
    <row r="3891" s="5" customFormat="1" ht="12.75"/>
    <row r="3892" s="5" customFormat="1" ht="12.75"/>
    <row r="3893" s="5" customFormat="1" ht="12.75"/>
    <row r="3894" s="5" customFormat="1" ht="12.75"/>
    <row r="3895" s="5" customFormat="1" ht="12.75"/>
    <row r="3896" s="5" customFormat="1" ht="12.75"/>
    <row r="3897" s="5" customFormat="1" ht="12.75"/>
    <row r="3898" s="5" customFormat="1" ht="12.75"/>
    <row r="3899" s="5" customFormat="1" ht="12.75"/>
    <row r="3900" s="5" customFormat="1" ht="12.75"/>
    <row r="3901" s="5" customFormat="1" ht="12.75"/>
    <row r="3902" s="5" customFormat="1" ht="12.75"/>
    <row r="3903" s="5" customFormat="1" ht="12.75"/>
    <row r="3904" s="5" customFormat="1" ht="12.75"/>
    <row r="3905" s="5" customFormat="1" ht="12.75"/>
    <row r="3906" s="5" customFormat="1" ht="12.75"/>
    <row r="3907" s="5" customFormat="1" ht="12.75"/>
    <row r="3908" s="5" customFormat="1" ht="12.75"/>
    <row r="3909" s="5" customFormat="1" ht="12.75"/>
    <row r="3910" s="5" customFormat="1" ht="12.75"/>
    <row r="3911" s="5" customFormat="1" ht="12.75"/>
    <row r="3912" s="5" customFormat="1" ht="12.75"/>
    <row r="3913" s="5" customFormat="1" ht="12.75"/>
    <row r="3914" s="5" customFormat="1" ht="12.75"/>
    <row r="3915" s="5" customFormat="1" ht="12.75"/>
    <row r="3916" s="5" customFormat="1" ht="12.75"/>
    <row r="3917" s="5" customFormat="1" ht="12.75"/>
    <row r="3918" s="5" customFormat="1" ht="12.75"/>
    <row r="3919" s="5" customFormat="1" ht="12.75"/>
    <row r="3920" s="5" customFormat="1" ht="12.75"/>
    <row r="3921" s="5" customFormat="1" ht="12.75"/>
    <row r="3922" s="5" customFormat="1" ht="12.75"/>
    <row r="3923" s="5" customFormat="1" ht="12.75"/>
    <row r="3924" s="5" customFormat="1" ht="12.75"/>
    <row r="3925" s="5" customFormat="1" ht="12.75"/>
    <row r="3926" s="5" customFormat="1" ht="12.75"/>
    <row r="3927" s="5" customFormat="1" ht="12.75"/>
    <row r="3928" s="5" customFormat="1" ht="12.75"/>
    <row r="3929" s="5" customFormat="1" ht="12.75"/>
    <row r="3930" s="5" customFormat="1" ht="12.75"/>
    <row r="3931" s="5" customFormat="1" ht="12.75"/>
    <row r="3932" s="5" customFormat="1" ht="12.75"/>
    <row r="3933" s="5" customFormat="1" ht="12.75"/>
    <row r="3934" s="5" customFormat="1" ht="12.75"/>
    <row r="3935" s="5" customFormat="1" ht="12.75"/>
    <row r="3936" s="5" customFormat="1" ht="12.75"/>
    <row r="3937" s="5" customFormat="1" ht="12.75"/>
    <row r="3938" s="5" customFormat="1" ht="12.75"/>
    <row r="3939" s="5" customFormat="1" ht="12.75"/>
    <row r="3940" s="5" customFormat="1" ht="12.75"/>
    <row r="3941" s="5" customFormat="1" ht="12.75"/>
    <row r="3942" s="5" customFormat="1" ht="12.75"/>
    <row r="3943" s="5" customFormat="1" ht="12.75"/>
    <row r="3944" s="5" customFormat="1" ht="12.75"/>
    <row r="3945" s="5" customFormat="1" ht="12.75"/>
    <row r="3946" s="5" customFormat="1" ht="12.75"/>
    <row r="3947" s="5" customFormat="1" ht="12.75"/>
    <row r="3948" s="5" customFormat="1" ht="12.75"/>
    <row r="3949" s="5" customFormat="1" ht="12.75"/>
    <row r="3950" s="5" customFormat="1" ht="12.75"/>
    <row r="3951" s="5" customFormat="1" ht="12.75"/>
    <row r="3952" s="5" customFormat="1" ht="12.75"/>
    <row r="3953" s="5" customFormat="1" ht="12.75"/>
    <row r="3954" s="5" customFormat="1" ht="12.75"/>
    <row r="3955" s="5" customFormat="1" ht="12.75"/>
    <row r="3956" s="5" customFormat="1" ht="12.75"/>
    <row r="3957" s="5" customFormat="1" ht="12.75"/>
    <row r="3958" s="5" customFormat="1" ht="12.75"/>
    <row r="3959" s="5" customFormat="1" ht="12.75"/>
    <row r="3960" s="5" customFormat="1" ht="12.75"/>
    <row r="3961" s="5" customFormat="1" ht="12.75"/>
    <row r="3962" s="5" customFormat="1" ht="12.75"/>
    <row r="3963" s="5" customFormat="1" ht="12.75"/>
    <row r="3964" s="5" customFormat="1" ht="12.75"/>
    <row r="3965" s="5" customFormat="1" ht="12.75"/>
    <row r="3966" s="5" customFormat="1" ht="12.75"/>
    <row r="3967" s="5" customFormat="1" ht="12.75"/>
    <row r="3968" s="5" customFormat="1" ht="12.75"/>
    <row r="3969" s="5" customFormat="1" ht="12.75"/>
    <row r="3970" s="5" customFormat="1" ht="12.75"/>
    <row r="3971" s="5" customFormat="1" ht="12.75"/>
    <row r="3972" s="5" customFormat="1" ht="12.75"/>
    <row r="3973" s="5" customFormat="1" ht="12.75"/>
    <row r="3974" s="5" customFormat="1" ht="12.75"/>
    <row r="3975" s="5" customFormat="1" ht="12.75"/>
    <row r="3976" s="5" customFormat="1" ht="12.75"/>
    <row r="3977" s="5" customFormat="1" ht="12.75"/>
    <row r="3978" s="5" customFormat="1" ht="12.75"/>
    <row r="3979" s="5" customFormat="1" ht="12.75"/>
    <row r="3980" s="5" customFormat="1" ht="12.75"/>
    <row r="3981" s="5" customFormat="1" ht="12.75"/>
    <row r="3982" s="5" customFormat="1" ht="12.75"/>
    <row r="3983" s="5" customFormat="1" ht="12.75"/>
    <row r="3984" s="5" customFormat="1" ht="12.75"/>
    <row r="3985" s="5" customFormat="1" ht="12.75"/>
    <row r="3986" s="5" customFormat="1" ht="12.75"/>
    <row r="3987" s="5" customFormat="1" ht="12.75"/>
    <row r="3988" s="5" customFormat="1" ht="12.75"/>
    <row r="3989" s="5" customFormat="1" ht="12.75"/>
    <row r="3990" s="5" customFormat="1" ht="12.75"/>
    <row r="3991" s="5" customFormat="1" ht="12.75"/>
    <row r="3992" s="5" customFormat="1" ht="12.75"/>
    <row r="3993" s="5" customFormat="1" ht="12.75"/>
    <row r="3994" s="5" customFormat="1" ht="12.75"/>
    <row r="3995" s="5" customFormat="1" ht="12.75"/>
    <row r="3996" s="5" customFormat="1" ht="12.75"/>
    <row r="3997" s="5" customFormat="1" ht="12.75"/>
    <row r="3998" s="5" customFormat="1" ht="12.75"/>
    <row r="3999" s="5" customFormat="1" ht="12.75"/>
    <row r="4000" s="5" customFormat="1" ht="12.75"/>
    <row r="4001" s="5" customFormat="1" ht="12.75"/>
    <row r="4002" s="5" customFormat="1" ht="12.75"/>
    <row r="4003" s="5" customFormat="1" ht="12.75"/>
    <row r="4004" s="5" customFormat="1" ht="12.75"/>
    <row r="4005" s="5" customFormat="1" ht="12.75"/>
    <row r="4006" s="5" customFormat="1" ht="12.75"/>
    <row r="4007" s="5" customFormat="1" ht="12.75"/>
    <row r="4008" s="5" customFormat="1" ht="12.75"/>
    <row r="4009" s="5" customFormat="1" ht="12.75"/>
    <row r="4010" s="5" customFormat="1" ht="12.75"/>
    <row r="4011" s="5" customFormat="1" ht="12.75"/>
    <row r="4012" s="5" customFormat="1" ht="12.75"/>
    <row r="4013" s="5" customFormat="1" ht="12.75"/>
    <row r="4014" s="5" customFormat="1" ht="12.75"/>
    <row r="4015" s="5" customFormat="1" ht="12.75"/>
    <row r="4016" s="5" customFormat="1" ht="12.75"/>
    <row r="4017" s="5" customFormat="1" ht="12.75"/>
    <row r="4018" s="5" customFormat="1" ht="12.75"/>
    <row r="4019" s="5" customFormat="1" ht="12.75"/>
    <row r="4020" s="5" customFormat="1" ht="12.75"/>
    <row r="4021" s="5" customFormat="1" ht="12.75"/>
    <row r="4022" s="5" customFormat="1" ht="12.75"/>
    <row r="4023" s="5" customFormat="1" ht="12.75"/>
    <row r="4024" s="5" customFormat="1" ht="12.75"/>
    <row r="4025" s="5" customFormat="1" ht="12.75"/>
    <row r="4026" s="5" customFormat="1" ht="12.75"/>
    <row r="4027" s="5" customFormat="1" ht="12.75"/>
    <row r="4028" s="5" customFormat="1" ht="12.75"/>
    <row r="4029" s="5" customFormat="1" ht="12.75"/>
    <row r="4030" s="5" customFormat="1" ht="12.75"/>
    <row r="4031" s="5" customFormat="1" ht="12.75"/>
    <row r="4032" s="5" customFormat="1" ht="12.75"/>
    <row r="4033" s="5" customFormat="1" ht="12.75"/>
    <row r="4034" s="5" customFormat="1" ht="12.75"/>
    <row r="4035" s="5" customFormat="1" ht="12.75"/>
    <row r="4036" s="5" customFormat="1" ht="12.75"/>
    <row r="4037" s="5" customFormat="1" ht="12.75"/>
    <row r="4038" s="5" customFormat="1" ht="12.75"/>
    <row r="4039" s="5" customFormat="1" ht="12.75"/>
    <row r="4040" s="5" customFormat="1" ht="12.75"/>
    <row r="4041" s="5" customFormat="1" ht="12.75"/>
    <row r="4042" s="5" customFormat="1" ht="12.75"/>
    <row r="4043" s="5" customFormat="1" ht="12.75"/>
    <row r="4044" s="5" customFormat="1" ht="12.75"/>
    <row r="4045" s="5" customFormat="1" ht="12.75"/>
    <row r="4046" s="5" customFormat="1" ht="12.75"/>
    <row r="4047" s="5" customFormat="1" ht="12.75"/>
    <row r="4048" s="5" customFormat="1" ht="12.75"/>
    <row r="4049" s="5" customFormat="1" ht="12.75"/>
    <row r="4050" s="5" customFormat="1" ht="12.75"/>
    <row r="4051" s="5" customFormat="1" ht="12.75"/>
    <row r="4052" s="5" customFormat="1" ht="12.75"/>
    <row r="4053" s="5" customFormat="1" ht="12.75"/>
    <row r="4054" s="5" customFormat="1" ht="12.75"/>
    <row r="4055" s="5" customFormat="1" ht="12.75"/>
    <row r="4056" s="5" customFormat="1" ht="12.75"/>
    <row r="4057" s="5" customFormat="1" ht="12.75"/>
    <row r="4058" s="5" customFormat="1" ht="12.75"/>
    <row r="4059" s="5" customFormat="1" ht="12.75"/>
    <row r="4060" s="5" customFormat="1" ht="12.75"/>
    <row r="4061" s="5" customFormat="1" ht="12.75"/>
    <row r="4062" s="5" customFormat="1" ht="12.75"/>
    <row r="4063" s="5" customFormat="1" ht="12.75"/>
    <row r="4064" s="5" customFormat="1" ht="12.75"/>
    <row r="4065" s="5" customFormat="1" ht="12.75"/>
    <row r="4066" s="5" customFormat="1" ht="12.75"/>
    <row r="4067" s="5" customFormat="1" ht="12.75"/>
    <row r="4068" s="5" customFormat="1" ht="12.75"/>
    <row r="4069" s="5" customFormat="1" ht="12.75"/>
    <row r="4070" s="5" customFormat="1" ht="12.75"/>
    <row r="4071" s="5" customFormat="1" ht="12.75"/>
    <row r="4072" s="5" customFormat="1" ht="12.75"/>
    <row r="4073" s="5" customFormat="1" ht="12.75"/>
    <row r="4074" s="5" customFormat="1" ht="12.75"/>
    <row r="4075" s="5" customFormat="1" ht="12.75"/>
    <row r="4076" s="5" customFormat="1" ht="12.75"/>
    <row r="4077" s="5" customFormat="1" ht="12.75"/>
    <row r="4078" s="5" customFormat="1" ht="12.75"/>
    <row r="4079" s="5" customFormat="1" ht="12.75"/>
    <row r="4080" s="5" customFormat="1" ht="12.75"/>
    <row r="4081" s="5" customFormat="1" ht="12.75"/>
    <row r="4082" s="5" customFormat="1" ht="12.75"/>
    <row r="4083" s="5" customFormat="1" ht="12.75"/>
    <row r="4084" s="5" customFormat="1" ht="12.75"/>
    <row r="4085" s="5" customFormat="1" ht="12.75"/>
    <row r="4086" s="5" customFormat="1" ht="12.75"/>
    <row r="4087" s="5" customFormat="1" ht="12.75"/>
    <row r="4088" s="5" customFormat="1" ht="12.75"/>
    <row r="4089" s="5" customFormat="1" ht="12.75"/>
    <row r="4090" s="5" customFormat="1" ht="12.75"/>
    <row r="4091" s="5" customFormat="1" ht="12.75"/>
    <row r="4092" s="5" customFormat="1" ht="12.75"/>
    <row r="4093" s="5" customFormat="1" ht="12.75"/>
    <row r="4094" s="5" customFormat="1" ht="12.75"/>
    <row r="4095" s="5" customFormat="1" ht="12.75"/>
    <row r="4096" s="5" customFormat="1" ht="12.75"/>
    <row r="4097" s="5" customFormat="1" ht="12.75"/>
    <row r="4098" s="5" customFormat="1" ht="12.75"/>
    <row r="4099" s="5" customFormat="1" ht="12.75"/>
    <row r="4100" s="5" customFormat="1" ht="12.75"/>
    <row r="4101" s="5" customFormat="1" ht="12.75"/>
    <row r="4102" s="5" customFormat="1" ht="12.75"/>
    <row r="4103" s="5" customFormat="1" ht="12.75"/>
    <row r="4104" s="5" customFormat="1" ht="12.75"/>
    <row r="4105" s="5" customFormat="1" ht="12.75"/>
    <row r="4106" s="5" customFormat="1" ht="12.75"/>
    <row r="4107" s="5" customFormat="1" ht="12.75"/>
    <row r="4108" s="5" customFormat="1" ht="12.75"/>
    <row r="4109" s="5" customFormat="1" ht="12.75"/>
    <row r="4110" s="5" customFormat="1" ht="12.75"/>
    <row r="4111" s="5" customFormat="1" ht="12.75"/>
    <row r="4112" s="5" customFormat="1" ht="12.75"/>
    <row r="4113" s="5" customFormat="1" ht="12.75"/>
    <row r="4114" s="5" customFormat="1" ht="12.75"/>
    <row r="4115" s="5" customFormat="1" ht="12.75"/>
    <row r="4116" s="5" customFormat="1" ht="12.75"/>
    <row r="4117" s="5" customFormat="1" ht="12.75"/>
    <row r="4118" s="5" customFormat="1" ht="12.75"/>
    <row r="4119" s="5" customFormat="1" ht="12.75"/>
    <row r="4120" s="5" customFormat="1" ht="12.75"/>
    <row r="4121" s="5" customFormat="1" ht="12.75"/>
    <row r="4122" s="5" customFormat="1" ht="12.75"/>
    <row r="4123" s="5" customFormat="1" ht="12.75"/>
    <row r="4124" s="5" customFormat="1" ht="12.75"/>
    <row r="4125" s="5" customFormat="1" ht="12.75"/>
    <row r="4126" s="5" customFormat="1" ht="12.75"/>
    <row r="4127" s="5" customFormat="1" ht="12.75"/>
    <row r="4128" s="5" customFormat="1" ht="12.75"/>
    <row r="4129" s="5" customFormat="1" ht="12.75"/>
    <row r="4130" s="5" customFormat="1" ht="12.75"/>
    <row r="4131" s="5" customFormat="1" ht="12.75"/>
    <row r="4132" s="5" customFormat="1" ht="12.75"/>
    <row r="4133" s="5" customFormat="1" ht="12.75"/>
    <row r="4134" s="5" customFormat="1" ht="12.75"/>
    <row r="4135" s="5" customFormat="1" ht="12.75"/>
    <row r="4136" s="5" customFormat="1" ht="12.75"/>
    <row r="4137" s="5" customFormat="1" ht="12.75"/>
    <row r="4138" s="5" customFormat="1" ht="12.75"/>
    <row r="4139" s="5" customFormat="1" ht="12.75"/>
    <row r="4140" s="5" customFormat="1" ht="12.75"/>
    <row r="4141" s="5" customFormat="1" ht="12.75"/>
    <row r="4142" s="5" customFormat="1" ht="12.75"/>
    <row r="4143" s="5" customFormat="1" ht="12.75"/>
    <row r="4144" s="5" customFormat="1" ht="12.75"/>
    <row r="4145" s="5" customFormat="1" ht="12.75"/>
    <row r="4146" s="5" customFormat="1" ht="12.75"/>
    <row r="4147" s="5" customFormat="1" ht="12.75"/>
    <row r="4148" s="5" customFormat="1" ht="12.75"/>
    <row r="4149" s="5" customFormat="1" ht="12.75"/>
    <row r="4150" s="5" customFormat="1" ht="12.75"/>
    <row r="4151" s="5" customFormat="1" ht="12.75"/>
    <row r="4152" s="5" customFormat="1" ht="12.75"/>
    <row r="4153" s="5" customFormat="1" ht="12.75"/>
    <row r="4154" s="5" customFormat="1" ht="12.75"/>
    <row r="4155" s="5" customFormat="1" ht="12.75"/>
    <row r="4156" s="5" customFormat="1" ht="12.75"/>
    <row r="4157" s="5" customFormat="1" ht="12.75"/>
    <row r="4158" s="5" customFormat="1" ht="12.75"/>
    <row r="4159" s="5" customFormat="1" ht="12.75"/>
    <row r="4160" s="5" customFormat="1" ht="12.75"/>
    <row r="4161" s="5" customFormat="1" ht="12.75"/>
    <row r="4162" s="5" customFormat="1" ht="12.75"/>
    <row r="4163" s="5" customFormat="1" ht="12.75"/>
    <row r="4164" s="5" customFormat="1" ht="12.75"/>
    <row r="4165" s="5" customFormat="1" ht="12.75"/>
    <row r="4166" s="5" customFormat="1" ht="12.75"/>
    <row r="4167" s="5" customFormat="1" ht="12.75"/>
    <row r="4168" s="5" customFormat="1" ht="12.75"/>
    <row r="4169" s="5" customFormat="1" ht="12.75"/>
    <row r="4170" s="5" customFormat="1" ht="12.75"/>
    <row r="4171" s="5" customFormat="1" ht="12.75"/>
    <row r="4172" s="5" customFormat="1" ht="12.75"/>
    <row r="4173" s="5" customFormat="1" ht="12.75"/>
    <row r="4174" s="5" customFormat="1" ht="12.75"/>
    <row r="4175" s="5" customFormat="1" ht="12.75"/>
    <row r="4176" s="5" customFormat="1" ht="12.75"/>
    <row r="4177" s="5" customFormat="1" ht="12.75"/>
    <row r="4178" s="5" customFormat="1" ht="12.75"/>
    <row r="4179" s="5" customFormat="1" ht="12.75"/>
    <row r="4180" s="5" customFormat="1" ht="12.75"/>
    <row r="4181" s="5" customFormat="1" ht="12.75"/>
    <row r="4182" s="5" customFormat="1" ht="12.75"/>
    <row r="4183" s="5" customFormat="1" ht="12.75"/>
    <row r="4184" s="5" customFormat="1" ht="12.75"/>
    <row r="4185" s="5" customFormat="1" ht="12.75"/>
    <row r="4186" s="5" customFormat="1" ht="12.75"/>
    <row r="4187" s="5" customFormat="1" ht="12.75"/>
    <row r="4188" s="5" customFormat="1" ht="12.75"/>
    <row r="4189" s="5" customFormat="1" ht="12.75"/>
    <row r="4190" s="5" customFormat="1" ht="12.75"/>
    <row r="4191" s="5" customFormat="1" ht="12.75"/>
    <row r="4192" s="5" customFormat="1" ht="12.75"/>
    <row r="4193" s="5" customFormat="1" ht="12.75"/>
    <row r="4194" s="5" customFormat="1" ht="12.75"/>
    <row r="4195" s="5" customFormat="1" ht="12.75"/>
    <row r="4196" s="5" customFormat="1" ht="12.75"/>
    <row r="4197" s="5" customFormat="1" ht="12.75"/>
    <row r="4198" s="5" customFormat="1" ht="12.75"/>
    <row r="4199" s="5" customFormat="1" ht="12.75"/>
    <row r="4200" s="5" customFormat="1" ht="12.75"/>
    <row r="4201" s="5" customFormat="1" ht="12.75"/>
    <row r="4202" s="5" customFormat="1" ht="12.75"/>
    <row r="4203" s="5" customFormat="1" ht="12.75"/>
    <row r="4204" s="5" customFormat="1" ht="12.75"/>
    <row r="4205" s="5" customFormat="1" ht="12.75"/>
    <row r="4206" s="5" customFormat="1" ht="12.75"/>
    <row r="4207" s="5" customFormat="1" ht="12.75"/>
    <row r="4208" s="5" customFormat="1" ht="12.75"/>
    <row r="4209" s="5" customFormat="1" ht="12.75"/>
    <row r="4210" s="5" customFormat="1" ht="12.75"/>
    <row r="4211" s="5" customFormat="1" ht="12.75"/>
    <row r="4212" s="5" customFormat="1" ht="12.75"/>
    <row r="4213" s="5" customFormat="1" ht="12.75"/>
    <row r="4214" s="5" customFormat="1" ht="12.75"/>
    <row r="4215" s="5" customFormat="1" ht="12.75"/>
    <row r="4216" s="5" customFormat="1" ht="12.75"/>
    <row r="4217" s="5" customFormat="1" ht="12.75"/>
    <row r="4218" s="5" customFormat="1" ht="12.75"/>
    <row r="4219" s="5" customFormat="1" ht="12.75"/>
    <row r="4220" s="5" customFormat="1" ht="12.75"/>
    <row r="4221" s="5" customFormat="1" ht="12.75"/>
    <row r="4222" s="5" customFormat="1" ht="12.75"/>
    <row r="4223" s="5" customFormat="1" ht="12.75"/>
    <row r="4224" s="5" customFormat="1" ht="12.75"/>
    <row r="4225" s="5" customFormat="1" ht="12.75"/>
    <row r="4226" s="5" customFormat="1" ht="12.75"/>
    <row r="4227" s="5" customFormat="1" ht="12.75"/>
    <row r="4228" s="5" customFormat="1" ht="12.75"/>
    <row r="4229" s="5" customFormat="1" ht="12.75"/>
    <row r="4230" s="5" customFormat="1" ht="12.75"/>
    <row r="4231" s="5" customFormat="1" ht="12.75"/>
    <row r="4232" s="5" customFormat="1" ht="12.75"/>
    <row r="4233" s="5" customFormat="1" ht="12.75"/>
    <row r="4234" s="5" customFormat="1" ht="12.75"/>
    <row r="4235" s="5" customFormat="1" ht="12.75"/>
    <row r="4236" s="5" customFormat="1" ht="12.75"/>
    <row r="4237" s="5" customFormat="1" ht="12.75"/>
    <row r="4238" s="5" customFormat="1" ht="12.75"/>
    <row r="4239" s="5" customFormat="1" ht="12.75"/>
    <row r="4240" s="5" customFormat="1" ht="12.75"/>
    <row r="4241" s="5" customFormat="1" ht="12.75"/>
    <row r="4242" s="5" customFormat="1" ht="12.75"/>
    <row r="4243" s="5" customFormat="1" ht="12.75"/>
    <row r="4244" s="5" customFormat="1" ht="12.75"/>
    <row r="4245" s="5" customFormat="1" ht="12.75"/>
    <row r="4246" s="5" customFormat="1" ht="12.75"/>
    <row r="4247" s="5" customFormat="1" ht="12.75"/>
    <row r="4248" s="5" customFormat="1" ht="12.75"/>
    <row r="4249" s="5" customFormat="1" ht="12.75"/>
    <row r="4250" s="5" customFormat="1" ht="12.75"/>
    <row r="4251" s="5" customFormat="1" ht="12.75"/>
    <row r="4252" s="5" customFormat="1" ht="12.75"/>
    <row r="4253" s="5" customFormat="1" ht="12.75"/>
    <row r="4254" s="5" customFormat="1" ht="12.75"/>
    <row r="4255" s="5" customFormat="1" ht="12.75"/>
    <row r="4256" s="5" customFormat="1" ht="12.75"/>
    <row r="4257" s="5" customFormat="1" ht="12.75"/>
    <row r="4258" s="5" customFormat="1" ht="12.75"/>
    <row r="4259" s="5" customFormat="1" ht="12.75"/>
    <row r="4260" s="5" customFormat="1" ht="12.75"/>
    <row r="4261" s="5" customFormat="1" ht="12.75"/>
    <row r="4262" s="5" customFormat="1" ht="12.75"/>
    <row r="4263" s="5" customFormat="1" ht="12.75"/>
    <row r="4264" s="5" customFormat="1" ht="12.75"/>
    <row r="4265" s="5" customFormat="1" ht="12.75"/>
    <row r="4266" s="5" customFormat="1" ht="12.75"/>
    <row r="4267" s="5" customFormat="1" ht="12.75"/>
    <row r="4268" s="5" customFormat="1" ht="12.75"/>
    <row r="4269" s="5" customFormat="1" ht="12.75"/>
    <row r="4270" s="5" customFormat="1" ht="12.75"/>
    <row r="4271" s="5" customFormat="1" ht="12.75"/>
    <row r="4272" s="5" customFormat="1" ht="12.75"/>
    <row r="4273" s="5" customFormat="1" ht="12.75"/>
    <row r="4274" s="5" customFormat="1" ht="12.75"/>
    <row r="4275" s="5" customFormat="1" ht="12.75"/>
    <row r="4276" s="5" customFormat="1" ht="12.75"/>
    <row r="4277" s="5" customFormat="1" ht="12.75"/>
    <row r="4278" s="5" customFormat="1" ht="12.75"/>
    <row r="4279" s="5" customFormat="1" ht="12.75"/>
    <row r="4280" s="5" customFormat="1" ht="12.75"/>
    <row r="4281" s="5" customFormat="1" ht="12.75"/>
    <row r="4282" s="5" customFormat="1" ht="12.75"/>
    <row r="4283" s="5" customFormat="1" ht="12.75"/>
    <row r="4284" s="5" customFormat="1" ht="12.75"/>
    <row r="4285" s="5" customFormat="1" ht="12.75"/>
    <row r="4286" s="5" customFormat="1" ht="12.75"/>
    <row r="4287" s="5" customFormat="1" ht="12.75"/>
    <row r="4288" s="5" customFormat="1" ht="12.75"/>
    <row r="4289" s="5" customFormat="1" ht="12.75"/>
    <row r="4290" s="5" customFormat="1" ht="12.75"/>
    <row r="4291" s="5" customFormat="1" ht="12.75"/>
    <row r="4292" s="5" customFormat="1" ht="12.75"/>
    <row r="4293" s="5" customFormat="1" ht="12.75"/>
    <row r="4294" s="5" customFormat="1" ht="12.75"/>
    <row r="4295" s="5" customFormat="1" ht="12.75"/>
    <row r="4296" s="5" customFormat="1" ht="12.75"/>
    <row r="4297" s="5" customFormat="1" ht="12.75"/>
    <row r="4298" s="5" customFormat="1" ht="12.75"/>
    <row r="4299" s="5" customFormat="1" ht="12.75"/>
    <row r="4300" s="5" customFormat="1" ht="12.75"/>
    <row r="4301" s="5" customFormat="1" ht="12.75"/>
    <row r="4302" s="5" customFormat="1" ht="12.75"/>
    <row r="4303" s="5" customFormat="1" ht="12.75"/>
    <row r="4304" s="5" customFormat="1" ht="12.75"/>
    <row r="4305" s="5" customFormat="1" ht="12.75"/>
    <row r="4306" s="5" customFormat="1" ht="12.75"/>
    <row r="4307" s="5" customFormat="1" ht="12.75"/>
    <row r="4308" s="5" customFormat="1" ht="12.75"/>
    <row r="4309" s="5" customFormat="1" ht="12.75"/>
    <row r="4310" s="5" customFormat="1" ht="12.75"/>
    <row r="4311" s="5" customFormat="1" ht="12.75"/>
    <row r="4312" s="5" customFormat="1" ht="12.75"/>
    <row r="4313" s="5" customFormat="1" ht="12.75"/>
    <row r="4314" s="5" customFormat="1" ht="12.75"/>
    <row r="4315" s="5" customFormat="1" ht="12.75"/>
    <row r="4316" s="5" customFormat="1" ht="12.75"/>
    <row r="4317" s="5" customFormat="1" ht="12.75"/>
    <row r="4318" s="5" customFormat="1" ht="12.75"/>
    <row r="4319" s="5" customFormat="1" ht="12.75"/>
    <row r="4320" s="5" customFormat="1" ht="12.75"/>
    <row r="4321" s="5" customFormat="1" ht="12.75"/>
    <row r="4322" s="5" customFormat="1" ht="12.75"/>
    <row r="4323" s="5" customFormat="1" ht="12.75"/>
    <row r="4324" s="5" customFormat="1" ht="12.75"/>
    <row r="4325" s="5" customFormat="1" ht="12.75"/>
    <row r="4326" s="5" customFormat="1" ht="12.75"/>
    <row r="4327" s="5" customFormat="1" ht="12.75"/>
    <row r="4328" s="5" customFormat="1" ht="12.75"/>
    <row r="4329" s="5" customFormat="1" ht="12.75"/>
    <row r="4330" s="5" customFormat="1" ht="12.75"/>
    <row r="4331" s="5" customFormat="1" ht="12.75"/>
    <row r="4332" s="5" customFormat="1" ht="12.75"/>
    <row r="4333" s="5" customFormat="1" ht="12.75"/>
    <row r="4334" s="5" customFormat="1" ht="12.75"/>
    <row r="4335" s="5" customFormat="1" ht="12.75"/>
    <row r="4336" s="5" customFormat="1" ht="12.75"/>
    <row r="4337" s="5" customFormat="1" ht="12.75"/>
    <row r="4338" s="5" customFormat="1" ht="12.75"/>
    <row r="4339" s="5" customFormat="1" ht="12.75"/>
    <row r="4340" s="5" customFormat="1" ht="12.75"/>
    <row r="4341" s="5" customFormat="1" ht="12.75"/>
    <row r="4342" s="5" customFormat="1" ht="12.75"/>
    <row r="4343" s="5" customFormat="1" ht="12.75"/>
    <row r="4344" s="5" customFormat="1" ht="12.75"/>
    <row r="4345" s="5" customFormat="1" ht="12.75"/>
    <row r="4346" s="5" customFormat="1" ht="12.75"/>
    <row r="4347" s="5" customFormat="1" ht="12.75"/>
    <row r="4348" s="5" customFormat="1" ht="12.75"/>
    <row r="4349" s="5" customFormat="1" ht="12.75"/>
    <row r="4350" s="5" customFormat="1" ht="12.75"/>
    <row r="4351" s="5" customFormat="1" ht="12.75"/>
    <row r="4352" s="5" customFormat="1" ht="12.75"/>
    <row r="4353" s="5" customFormat="1" ht="12.75"/>
    <row r="4354" s="5" customFormat="1" ht="12.75"/>
    <row r="4355" s="5" customFormat="1" ht="12.75"/>
    <row r="4356" s="5" customFormat="1" ht="12.75"/>
    <row r="4357" s="5" customFormat="1" ht="12.75"/>
    <row r="4358" s="5" customFormat="1" ht="12.75"/>
    <row r="4359" s="5" customFormat="1" ht="12.75"/>
    <row r="4360" s="5" customFormat="1" ht="12.75"/>
    <row r="4361" s="5" customFormat="1" ht="12.75"/>
    <row r="4362" s="5" customFormat="1" ht="12.75"/>
    <row r="4363" s="5" customFormat="1" ht="12.75"/>
    <row r="4364" s="5" customFormat="1" ht="12.75"/>
    <row r="4365" s="5" customFormat="1" ht="12.75"/>
    <row r="4366" s="5" customFormat="1" ht="12.75"/>
    <row r="4367" s="5" customFormat="1" ht="12.75"/>
    <row r="4368" s="5" customFormat="1" ht="12.75"/>
    <row r="4369" s="5" customFormat="1" ht="12.75"/>
    <row r="4370" s="5" customFormat="1" ht="12.75"/>
    <row r="4371" s="5" customFormat="1" ht="12.75"/>
    <row r="4372" s="5" customFormat="1" ht="12.75"/>
    <row r="4373" s="5" customFormat="1" ht="12.75"/>
    <row r="4374" s="5" customFormat="1" ht="12.75"/>
    <row r="4375" s="5" customFormat="1" ht="12.75"/>
    <row r="4376" s="5" customFormat="1" ht="12.75"/>
    <row r="4377" s="5" customFormat="1" ht="12.75"/>
    <row r="4378" s="5" customFormat="1" ht="12.75"/>
    <row r="4379" s="5" customFormat="1" ht="12.75"/>
    <row r="4380" s="5" customFormat="1" ht="12.75"/>
    <row r="4381" s="5" customFormat="1" ht="12.75"/>
    <row r="4382" s="5" customFormat="1" ht="12.75"/>
    <row r="4383" s="5" customFormat="1" ht="12.75"/>
    <row r="4384" s="5" customFormat="1" ht="12.75"/>
    <row r="4385" s="5" customFormat="1" ht="12.75"/>
    <row r="4386" s="5" customFormat="1" ht="12.75"/>
    <row r="4387" s="5" customFormat="1" ht="12.75"/>
    <row r="4388" s="5" customFormat="1" ht="12.75"/>
    <row r="4389" s="5" customFormat="1" ht="12.75"/>
    <row r="4390" s="5" customFormat="1" ht="12.75"/>
    <row r="4391" s="5" customFormat="1" ht="12.75"/>
    <row r="4392" s="5" customFormat="1" ht="12.75"/>
    <row r="4393" s="5" customFormat="1" ht="12.75"/>
    <row r="4394" s="5" customFormat="1" ht="12.75"/>
    <row r="4395" s="5" customFormat="1" ht="12.75"/>
    <row r="4396" s="5" customFormat="1" ht="12.75"/>
    <row r="4397" s="5" customFormat="1" ht="12.75"/>
    <row r="4398" s="5" customFormat="1" ht="12.75"/>
    <row r="4399" s="5" customFormat="1" ht="12.75"/>
    <row r="4400" s="5" customFormat="1" ht="12.75"/>
    <row r="4401" s="5" customFormat="1" ht="12.75"/>
    <row r="4402" s="5" customFormat="1" ht="12.75"/>
    <row r="4403" s="5" customFormat="1" ht="12.75"/>
    <row r="4404" s="5" customFormat="1" ht="12.75"/>
    <row r="4405" s="5" customFormat="1" ht="12.75"/>
    <row r="4406" s="5" customFormat="1" ht="12.75"/>
    <row r="4407" s="5" customFormat="1" ht="12.75"/>
    <row r="4408" s="5" customFormat="1" ht="12.75"/>
    <row r="4409" s="5" customFormat="1" ht="12.75"/>
    <row r="4410" s="5" customFormat="1" ht="12.75"/>
    <row r="4411" s="5" customFormat="1" ht="12.75"/>
    <row r="4412" s="5" customFormat="1" ht="12.75"/>
    <row r="4413" s="5" customFormat="1" ht="12.75"/>
    <row r="4414" s="5" customFormat="1" ht="12.75"/>
    <row r="4415" s="5" customFormat="1" ht="12.75"/>
    <row r="4416" s="5" customFormat="1" ht="12.75"/>
    <row r="4417" s="5" customFormat="1" ht="12.75"/>
    <row r="4418" s="5" customFormat="1" ht="12.75"/>
    <row r="4419" s="5" customFormat="1" ht="12.75"/>
    <row r="4420" s="5" customFormat="1" ht="12.75"/>
    <row r="4421" s="5" customFormat="1" ht="12.75"/>
    <row r="4422" s="5" customFormat="1" ht="12.75"/>
    <row r="4423" s="5" customFormat="1" ht="12.75"/>
    <row r="4424" s="5" customFormat="1" ht="12.75"/>
    <row r="4425" s="5" customFormat="1" ht="12.75"/>
    <row r="4426" s="5" customFormat="1" ht="12.75"/>
    <row r="4427" s="5" customFormat="1" ht="12.75"/>
    <row r="4428" s="5" customFormat="1" ht="12.75"/>
    <row r="4429" s="5" customFormat="1" ht="12.75"/>
    <row r="4430" s="5" customFormat="1" ht="12.75"/>
    <row r="4431" s="5" customFormat="1" ht="12.75"/>
    <row r="4432" s="5" customFormat="1" ht="12.75"/>
    <row r="4433" s="5" customFormat="1" ht="12.75"/>
    <row r="4434" s="5" customFormat="1" ht="12.75"/>
    <row r="4435" s="5" customFormat="1" ht="12.75"/>
    <row r="4436" s="5" customFormat="1" ht="12.75"/>
    <row r="4437" s="5" customFormat="1" ht="12.75"/>
    <row r="4438" s="5" customFormat="1" ht="12.75"/>
    <row r="4439" s="5" customFormat="1" ht="12.75"/>
    <row r="4440" s="5" customFormat="1" ht="12.75"/>
    <row r="4441" s="5" customFormat="1" ht="12.75"/>
    <row r="4442" s="5" customFormat="1" ht="12.75"/>
    <row r="4443" s="5" customFormat="1" ht="12.75"/>
    <row r="4444" s="5" customFormat="1" ht="12.75"/>
    <row r="4445" s="5" customFormat="1" ht="12.75"/>
    <row r="4446" s="5" customFormat="1" ht="12.75"/>
    <row r="4447" s="5" customFormat="1" ht="12.75"/>
    <row r="4448" s="5" customFormat="1" ht="12.75"/>
    <row r="4449" s="5" customFormat="1" ht="12.75"/>
    <row r="4450" s="5" customFormat="1" ht="12.75"/>
    <row r="4451" s="5" customFormat="1" ht="12.75"/>
    <row r="4452" s="5" customFormat="1" ht="12.75"/>
    <row r="4453" s="5" customFormat="1" ht="12.75"/>
    <row r="4454" s="5" customFormat="1" ht="12.75"/>
    <row r="4455" s="5" customFormat="1" ht="12.75"/>
    <row r="4456" s="5" customFormat="1" ht="12.75"/>
    <row r="4457" s="5" customFormat="1" ht="12.75"/>
    <row r="4458" s="5" customFormat="1" ht="12.75"/>
    <row r="4459" s="5" customFormat="1" ht="12.75"/>
    <row r="4460" s="5" customFormat="1" ht="12.75"/>
    <row r="4461" s="5" customFormat="1" ht="12.75"/>
    <row r="4462" s="5" customFormat="1" ht="12.75"/>
    <row r="4463" s="5" customFormat="1" ht="12.75"/>
    <row r="4464" s="5" customFormat="1" ht="12.75"/>
    <row r="4465" s="5" customFormat="1" ht="12.75"/>
    <row r="4466" s="5" customFormat="1" ht="12.75"/>
    <row r="4467" s="5" customFormat="1" ht="12.75"/>
    <row r="4468" s="5" customFormat="1" ht="12.75"/>
    <row r="4469" s="5" customFormat="1" ht="12.75"/>
    <row r="4470" s="5" customFormat="1" ht="12.75"/>
    <row r="4471" s="5" customFormat="1" ht="12.75"/>
    <row r="4472" s="5" customFormat="1" ht="12.75"/>
    <row r="4473" s="5" customFormat="1" ht="12.75"/>
    <row r="4474" s="5" customFormat="1" ht="12.75"/>
    <row r="4475" s="5" customFormat="1" ht="12.75"/>
    <row r="4476" s="5" customFormat="1" ht="12.75"/>
    <row r="4477" s="5" customFormat="1" ht="12.75"/>
    <row r="4478" s="5" customFormat="1" ht="12.75"/>
    <row r="4479" s="5" customFormat="1" ht="12.75"/>
    <row r="4480" s="5" customFormat="1" ht="12.75"/>
    <row r="4481" s="5" customFormat="1" ht="12.75"/>
    <row r="4482" s="5" customFormat="1" ht="12.75"/>
    <row r="4483" s="5" customFormat="1" ht="12.75"/>
    <row r="4484" s="5" customFormat="1" ht="12.75"/>
    <row r="4485" s="5" customFormat="1" ht="12.75"/>
    <row r="4486" s="5" customFormat="1" ht="12.75"/>
    <row r="4487" s="5" customFormat="1" ht="12.75"/>
    <row r="4488" s="5" customFormat="1" ht="12.75"/>
    <row r="4489" s="5" customFormat="1" ht="12.75"/>
    <row r="4490" s="5" customFormat="1" ht="12.75"/>
    <row r="4491" s="5" customFormat="1" ht="12.75"/>
    <row r="4492" s="5" customFormat="1" ht="12.75"/>
    <row r="4493" s="5" customFormat="1" ht="12.75"/>
    <row r="4494" s="5" customFormat="1" ht="12.75"/>
    <row r="4495" s="5" customFormat="1" ht="12.75"/>
    <row r="4496" s="5" customFormat="1" ht="12.75"/>
    <row r="4497" s="5" customFormat="1" ht="12.75"/>
    <row r="4498" s="5" customFormat="1" ht="12.75"/>
    <row r="4499" s="5" customFormat="1" ht="12.75"/>
    <row r="4500" s="5" customFormat="1" ht="12.75"/>
    <row r="4501" s="5" customFormat="1" ht="12.75"/>
    <row r="4502" s="5" customFormat="1" ht="12.75"/>
    <row r="4503" s="5" customFormat="1" ht="12.75"/>
    <row r="4504" s="5" customFormat="1" ht="12.75"/>
    <row r="4505" s="5" customFormat="1" ht="12.75"/>
    <row r="4506" s="5" customFormat="1" ht="12.75"/>
    <row r="4507" s="5" customFormat="1" ht="12.75"/>
    <row r="4508" s="5" customFormat="1" ht="12.75"/>
    <row r="4509" s="5" customFormat="1" ht="12.75"/>
    <row r="4510" s="5" customFormat="1" ht="12.75"/>
    <row r="4511" s="5" customFormat="1" ht="12.75"/>
    <row r="4512" s="5" customFormat="1" ht="12.75"/>
    <row r="4513" s="5" customFormat="1" ht="12.75"/>
    <row r="4514" s="5" customFormat="1" ht="12.75"/>
    <row r="4515" s="5" customFormat="1" ht="12.75"/>
    <row r="4516" s="5" customFormat="1" ht="12.75"/>
    <row r="4517" s="5" customFormat="1" ht="12.75"/>
    <row r="4518" s="5" customFormat="1" ht="12.75"/>
    <row r="4519" s="5" customFormat="1" ht="12.75"/>
    <row r="4520" s="5" customFormat="1" ht="12.75"/>
    <row r="4521" s="5" customFormat="1" ht="12.75"/>
    <row r="4522" s="5" customFormat="1" ht="12.75"/>
    <row r="4523" s="5" customFormat="1" ht="12.75"/>
    <row r="4524" s="5" customFormat="1" ht="12.75"/>
    <row r="4525" s="5" customFormat="1" ht="12.75"/>
    <row r="4526" s="5" customFormat="1" ht="12.75"/>
    <row r="4527" s="5" customFormat="1" ht="12.75"/>
    <row r="4528" s="5" customFormat="1" ht="12.75"/>
    <row r="4529" s="5" customFormat="1" ht="12.75"/>
    <row r="4530" s="5" customFormat="1" ht="12.75"/>
    <row r="4531" s="5" customFormat="1" ht="12.75"/>
    <row r="4532" s="5" customFormat="1" ht="12.75"/>
    <row r="4533" s="5" customFormat="1" ht="12.75"/>
    <row r="4534" s="5" customFormat="1" ht="12.75"/>
    <row r="4535" s="5" customFormat="1" ht="12.75"/>
    <row r="4536" s="5" customFormat="1" ht="12.75"/>
    <row r="4537" s="5" customFormat="1" ht="12.75"/>
    <row r="4538" s="5" customFormat="1" ht="12.75"/>
    <row r="4539" s="5" customFormat="1" ht="12.75"/>
    <row r="4540" s="5" customFormat="1" ht="12.75"/>
    <row r="4541" s="5" customFormat="1" ht="12.75"/>
    <row r="4542" s="5" customFormat="1" ht="12.75"/>
    <row r="4543" s="5" customFormat="1" ht="12.75"/>
    <row r="4544" s="5" customFormat="1" ht="12.75"/>
    <row r="4545" s="5" customFormat="1" ht="12.75"/>
    <row r="4546" s="5" customFormat="1" ht="12.75"/>
    <row r="4547" s="5" customFormat="1" ht="12.75"/>
    <row r="4548" s="5" customFormat="1" ht="12.75"/>
    <row r="4549" s="5" customFormat="1" ht="12.75"/>
    <row r="4550" s="5" customFormat="1" ht="12.75"/>
    <row r="4551" s="5" customFormat="1" ht="12.75"/>
    <row r="4552" s="5" customFormat="1" ht="12.75"/>
    <row r="4553" s="5" customFormat="1" ht="12.75"/>
    <row r="4554" s="5" customFormat="1" ht="12.75"/>
    <row r="4555" s="5" customFormat="1" ht="12.75"/>
    <row r="4556" s="5" customFormat="1" ht="12.75"/>
    <row r="4557" s="5" customFormat="1" ht="12.75"/>
    <row r="4558" s="5" customFormat="1" ht="12.75"/>
    <row r="4559" s="5" customFormat="1" ht="12.75"/>
    <row r="4560" s="5" customFormat="1" ht="12.75"/>
    <row r="4561" s="5" customFormat="1" ht="12.75"/>
    <row r="4562" s="5" customFormat="1" ht="12.75"/>
    <row r="4563" s="5" customFormat="1" ht="12.75"/>
    <row r="4564" s="5" customFormat="1" ht="12.75"/>
    <row r="4565" s="5" customFormat="1" ht="12.75"/>
    <row r="4566" s="5" customFormat="1" ht="12.75"/>
    <row r="4567" s="5" customFormat="1" ht="12.75"/>
    <row r="4568" s="5" customFormat="1" ht="12.75"/>
    <row r="4569" s="5" customFormat="1" ht="12.75"/>
    <row r="4570" s="5" customFormat="1" ht="12.75"/>
    <row r="4571" s="5" customFormat="1" ht="12.75"/>
    <row r="4572" s="5" customFormat="1" ht="12.75"/>
    <row r="4573" s="5" customFormat="1" ht="12.75"/>
    <row r="4574" s="5" customFormat="1" ht="12.75"/>
    <row r="4575" s="5" customFormat="1" ht="12.75"/>
    <row r="4576" s="5" customFormat="1" ht="12.75"/>
    <row r="4577" s="5" customFormat="1" ht="12.75"/>
    <row r="4578" s="5" customFormat="1" ht="12.75"/>
    <row r="4579" s="5" customFormat="1" ht="12.75"/>
    <row r="4580" s="5" customFormat="1" ht="12.75"/>
    <row r="4581" s="5" customFormat="1" ht="12.75"/>
    <row r="4582" s="5" customFormat="1" ht="12.75"/>
    <row r="4583" s="5" customFormat="1" ht="12.75"/>
    <row r="4584" s="5" customFormat="1" ht="12.75"/>
    <row r="4585" s="5" customFormat="1" ht="12.75"/>
    <row r="4586" s="5" customFormat="1" ht="12.75"/>
    <row r="4587" s="5" customFormat="1" ht="12.75"/>
    <row r="4588" s="5" customFormat="1" ht="12.75"/>
    <row r="4589" s="5" customFormat="1" ht="12.75"/>
    <row r="4590" s="5" customFormat="1" ht="12.75"/>
    <row r="4591" s="5" customFormat="1" ht="12.75"/>
    <row r="4592" s="5" customFormat="1" ht="12.75"/>
    <row r="4593" s="5" customFormat="1" ht="12.75"/>
    <row r="4594" s="5" customFormat="1" ht="12.75"/>
    <row r="4595" s="5" customFormat="1" ht="12.75"/>
    <row r="4596" s="5" customFormat="1" ht="12.75"/>
    <row r="4597" s="5" customFormat="1" ht="12.75"/>
    <row r="4598" s="5" customFormat="1" ht="12.75"/>
    <row r="4599" s="5" customFormat="1" ht="12.75"/>
    <row r="4600" s="5" customFormat="1" ht="12.75"/>
    <row r="4601" s="5" customFormat="1" ht="12.75"/>
    <row r="4602" s="5" customFormat="1" ht="12.75"/>
    <row r="4603" s="5" customFormat="1" ht="12.75"/>
    <row r="4604" s="5" customFormat="1" ht="12.75"/>
    <row r="4605" s="5" customFormat="1" ht="12.75"/>
    <row r="4606" s="5" customFormat="1" ht="12.75"/>
    <row r="4607" s="5" customFormat="1" ht="12.75"/>
    <row r="4608" s="5" customFormat="1" ht="12.75"/>
    <row r="4609" s="5" customFormat="1" ht="12.75"/>
    <row r="4610" s="5" customFormat="1" ht="12.75"/>
    <row r="4611" s="5" customFormat="1" ht="12.75"/>
    <row r="4612" s="5" customFormat="1" ht="12.75"/>
    <row r="4613" s="5" customFormat="1" ht="12.75"/>
    <row r="4614" s="5" customFormat="1" ht="12.75"/>
    <row r="4615" s="5" customFormat="1" ht="12.75"/>
    <row r="4616" s="5" customFormat="1" ht="12.75"/>
    <row r="4617" s="5" customFormat="1" ht="12.75"/>
    <row r="4618" s="5" customFormat="1" ht="12.75"/>
    <row r="4619" s="5" customFormat="1" ht="12.75"/>
    <row r="4620" s="5" customFormat="1" ht="12.75"/>
    <row r="4621" s="5" customFormat="1" ht="12.75"/>
    <row r="4622" s="5" customFormat="1" ht="12.75"/>
    <row r="4623" s="5" customFormat="1" ht="12.75"/>
    <row r="4624" s="5" customFormat="1" ht="12.75"/>
    <row r="4625" s="5" customFormat="1" ht="12.75"/>
    <row r="4626" s="5" customFormat="1" ht="12.75"/>
    <row r="4627" s="5" customFormat="1" ht="12.75"/>
    <row r="4628" s="5" customFormat="1" ht="12.75"/>
    <row r="4629" s="5" customFormat="1" ht="12.75"/>
    <row r="4630" s="5" customFormat="1" ht="12.75"/>
    <row r="4631" s="5" customFormat="1" ht="12.75"/>
    <row r="4632" s="5" customFormat="1" ht="12.75"/>
    <row r="4633" s="5" customFormat="1" ht="12.75"/>
    <row r="4634" s="5" customFormat="1" ht="12.75"/>
    <row r="4635" s="5" customFormat="1" ht="12.75"/>
    <row r="4636" s="5" customFormat="1" ht="12.75"/>
    <row r="4637" s="5" customFormat="1" ht="12.75"/>
    <row r="4638" s="5" customFormat="1" ht="12.75"/>
    <row r="4639" s="5" customFormat="1" ht="12.75"/>
    <row r="4640" s="5" customFormat="1" ht="12.75"/>
    <row r="4641" s="5" customFormat="1" ht="12.75"/>
    <row r="4642" s="5" customFormat="1" ht="12.75"/>
    <row r="4643" s="5" customFormat="1" ht="12.75"/>
    <row r="4644" s="5" customFormat="1" ht="12.75"/>
    <row r="4645" s="5" customFormat="1" ht="12.75"/>
    <row r="4646" s="5" customFormat="1" ht="12.75"/>
    <row r="4647" s="5" customFormat="1" ht="12.75"/>
    <row r="4648" s="5" customFormat="1" ht="12.75"/>
    <row r="4649" s="5" customFormat="1" ht="12.75"/>
    <row r="4650" s="5" customFormat="1" ht="12.75"/>
    <row r="4651" s="5" customFormat="1" ht="12.75"/>
    <row r="4652" s="5" customFormat="1" ht="12.75"/>
    <row r="4653" s="5" customFormat="1" ht="12.75"/>
    <row r="4654" s="5" customFormat="1" ht="12.75"/>
    <row r="4655" s="5" customFormat="1" ht="12.75"/>
    <row r="4656" s="5" customFormat="1" ht="12.75"/>
    <row r="4657" s="5" customFormat="1" ht="12.75"/>
    <row r="4658" s="5" customFormat="1" ht="12.75"/>
    <row r="4659" s="5" customFormat="1" ht="12.75"/>
    <row r="4660" s="5" customFormat="1" ht="12.75"/>
    <row r="4661" s="5" customFormat="1" ht="12.75"/>
    <row r="4662" s="5" customFormat="1" ht="12.75"/>
    <row r="4663" s="5" customFormat="1" ht="12.75"/>
    <row r="4664" s="5" customFormat="1" ht="12.75"/>
    <row r="4665" s="5" customFormat="1" ht="12.75"/>
    <row r="4666" s="5" customFormat="1" ht="12.75"/>
    <row r="4667" s="5" customFormat="1" ht="12.75"/>
    <row r="4668" s="5" customFormat="1" ht="12.75"/>
    <row r="4669" s="5" customFormat="1" ht="12.75"/>
    <row r="4670" s="5" customFormat="1" ht="12.75"/>
    <row r="4671" s="5" customFormat="1" ht="12.75"/>
    <row r="4672" s="5" customFormat="1" ht="12.75"/>
    <row r="4673" s="5" customFormat="1" ht="12.75"/>
    <row r="4674" s="5" customFormat="1" ht="12.75"/>
    <row r="4675" s="5" customFormat="1" ht="12.75"/>
    <row r="4676" s="5" customFormat="1" ht="12.75"/>
    <row r="4677" s="5" customFormat="1" ht="12.75"/>
    <row r="4678" s="5" customFormat="1" ht="12.75"/>
    <row r="4679" s="5" customFormat="1" ht="12.75"/>
    <row r="4680" s="5" customFormat="1" ht="12.75"/>
    <row r="4681" s="5" customFormat="1" ht="12.75"/>
    <row r="4682" s="5" customFormat="1" ht="12.75"/>
    <row r="4683" s="5" customFormat="1" ht="12.75"/>
    <row r="4684" s="5" customFormat="1" ht="12.75"/>
    <row r="4685" s="5" customFormat="1" ht="12.75"/>
    <row r="4686" s="5" customFormat="1" ht="12.75"/>
    <row r="4687" s="5" customFormat="1" ht="12.75"/>
    <row r="4688" s="5" customFormat="1" ht="12.75"/>
    <row r="4689" s="5" customFormat="1" ht="12.75"/>
    <row r="4690" s="5" customFormat="1" ht="12.75"/>
    <row r="4691" s="5" customFormat="1" ht="12.75"/>
    <row r="4692" s="5" customFormat="1" ht="12.75"/>
    <row r="4693" s="5" customFormat="1" ht="12.75"/>
    <row r="4694" s="5" customFormat="1" ht="12.75"/>
    <row r="4695" s="5" customFormat="1" ht="12.75"/>
    <row r="4696" s="5" customFormat="1" ht="12.75"/>
    <row r="4697" s="5" customFormat="1" ht="12.75"/>
    <row r="4698" s="5" customFormat="1" ht="12.75"/>
    <row r="4699" s="5" customFormat="1" ht="12.75"/>
    <row r="4700" s="5" customFormat="1" ht="12.75"/>
    <row r="4701" s="5" customFormat="1" ht="12.75"/>
    <row r="4702" s="5" customFormat="1" ht="12.75"/>
    <row r="4703" s="5" customFormat="1" ht="12.75"/>
    <row r="4704" s="5" customFormat="1" ht="12.75"/>
    <row r="4705" s="5" customFormat="1" ht="12.75"/>
    <row r="4706" s="5" customFormat="1" ht="12.75"/>
    <row r="4707" s="5" customFormat="1" ht="12.75"/>
    <row r="4708" s="5" customFormat="1" ht="12.75"/>
    <row r="4709" s="5" customFormat="1" ht="12.75"/>
    <row r="4710" s="5" customFormat="1" ht="12.75"/>
    <row r="4711" s="5" customFormat="1" ht="12.75"/>
    <row r="4712" s="5" customFormat="1" ht="12.75"/>
    <row r="4713" s="5" customFormat="1" ht="12.75"/>
    <row r="4714" s="5" customFormat="1" ht="12.75"/>
    <row r="4715" s="5" customFormat="1" ht="12.75"/>
    <row r="4716" s="5" customFormat="1" ht="12.75"/>
    <row r="4717" s="5" customFormat="1" ht="12.75"/>
    <row r="4718" s="5" customFormat="1" ht="12.75"/>
    <row r="4719" s="5" customFormat="1" ht="12.75"/>
    <row r="4720" s="5" customFormat="1" ht="12.75"/>
    <row r="4721" s="5" customFormat="1" ht="12.75"/>
    <row r="4722" s="5" customFormat="1" ht="12.75"/>
    <row r="4723" s="5" customFormat="1" ht="12.75"/>
    <row r="4724" s="5" customFormat="1" ht="12.75"/>
    <row r="4725" s="5" customFormat="1" ht="12.75"/>
    <row r="4726" s="5" customFormat="1" ht="12.75"/>
    <row r="4727" s="5" customFormat="1" ht="12.75"/>
    <row r="4728" s="5" customFormat="1" ht="12.75"/>
    <row r="4729" s="5" customFormat="1" ht="12.75"/>
    <row r="4730" s="5" customFormat="1" ht="12.75"/>
    <row r="4731" s="5" customFormat="1" ht="12.75"/>
    <row r="4732" s="5" customFormat="1" ht="12.75"/>
    <row r="4733" s="5" customFormat="1" ht="12.75"/>
    <row r="4734" s="5" customFormat="1" ht="12.75"/>
    <row r="4735" s="5" customFormat="1" ht="12.75"/>
    <row r="4736" s="5" customFormat="1" ht="12.75"/>
    <row r="4737" s="5" customFormat="1" ht="12.75"/>
    <row r="4738" s="5" customFormat="1" ht="12.75"/>
    <row r="4739" s="5" customFormat="1" ht="12.75"/>
    <row r="4740" s="5" customFormat="1" ht="12.75"/>
    <row r="4741" s="5" customFormat="1" ht="12.75"/>
    <row r="4742" s="5" customFormat="1" ht="12.75"/>
    <row r="4743" s="5" customFormat="1" ht="12.75"/>
    <row r="4744" s="5" customFormat="1" ht="12.75"/>
    <row r="4745" s="5" customFormat="1" ht="12.75"/>
    <row r="4746" s="5" customFormat="1" ht="12.75"/>
    <row r="4747" s="5" customFormat="1" ht="12.75"/>
    <row r="4748" s="5" customFormat="1" ht="12.75"/>
    <row r="4749" s="5" customFormat="1" ht="12.75"/>
    <row r="4750" s="5" customFormat="1" ht="12.75"/>
    <row r="4751" s="5" customFormat="1" ht="12.75"/>
    <row r="4752" s="5" customFormat="1" ht="12.75"/>
    <row r="4753" s="5" customFormat="1" ht="12.75"/>
    <row r="4754" s="5" customFormat="1" ht="12.75"/>
    <row r="4755" s="5" customFormat="1" ht="12.75"/>
    <row r="4756" s="5" customFormat="1" ht="12.75"/>
    <row r="4757" s="5" customFormat="1" ht="12.75"/>
    <row r="4758" s="5" customFormat="1" ht="12.75"/>
    <row r="4759" s="5" customFormat="1" ht="12.75"/>
    <row r="4760" s="5" customFormat="1" ht="12.75"/>
    <row r="4761" s="5" customFormat="1" ht="12.75"/>
    <row r="4762" s="5" customFormat="1" ht="12.75"/>
    <row r="4763" s="5" customFormat="1" ht="12.75"/>
    <row r="4764" s="5" customFormat="1" ht="12.75"/>
    <row r="4765" s="5" customFormat="1" ht="12.75"/>
    <row r="4766" s="5" customFormat="1" ht="12.75"/>
    <row r="4767" s="5" customFormat="1" ht="12.75"/>
    <row r="4768" s="5" customFormat="1" ht="12.75"/>
    <row r="4769" s="5" customFormat="1" ht="12.75"/>
    <row r="4770" s="5" customFormat="1" ht="12.75"/>
    <row r="4771" s="5" customFormat="1" ht="12.75"/>
    <row r="4772" s="5" customFormat="1" ht="12.75"/>
    <row r="4773" s="5" customFormat="1" ht="12.75"/>
    <row r="4774" s="5" customFormat="1" ht="12.75"/>
    <row r="4775" s="5" customFormat="1" ht="12.75"/>
    <row r="4776" s="5" customFormat="1" ht="12.75"/>
    <row r="4777" s="5" customFormat="1" ht="12.75"/>
    <row r="4778" s="5" customFormat="1" ht="12.75"/>
    <row r="4779" s="5" customFormat="1" ht="12.75"/>
    <row r="4780" s="5" customFormat="1" ht="12.75"/>
    <row r="4781" s="5" customFormat="1" ht="12.75"/>
    <row r="4782" s="5" customFormat="1" ht="12.75"/>
    <row r="4783" s="5" customFormat="1" ht="12.75"/>
    <row r="4784" s="5" customFormat="1" ht="12.75"/>
    <row r="4785" s="5" customFormat="1" ht="12.75"/>
    <row r="4786" s="5" customFormat="1" ht="12.75"/>
    <row r="4787" s="5" customFormat="1" ht="12.75"/>
    <row r="4788" s="5" customFormat="1" ht="12.75"/>
    <row r="4789" s="5" customFormat="1" ht="12.75"/>
    <row r="4790" s="5" customFormat="1" ht="12.75"/>
    <row r="4791" s="5" customFormat="1" ht="12.75"/>
    <row r="4792" s="5" customFormat="1" ht="12.75"/>
    <row r="4793" s="5" customFormat="1" ht="12.75"/>
    <row r="4794" s="5" customFormat="1" ht="12.75"/>
    <row r="4795" s="5" customFormat="1" ht="12.75"/>
    <row r="4796" s="5" customFormat="1" ht="12.75"/>
    <row r="4797" s="5" customFormat="1" ht="12.75"/>
    <row r="4798" s="5" customFormat="1" ht="12.75"/>
    <row r="4799" s="5" customFormat="1" ht="12.75"/>
    <row r="4800" s="5" customFormat="1" ht="12.75"/>
    <row r="4801" s="5" customFormat="1" ht="12.75"/>
    <row r="4802" s="5" customFormat="1" ht="12.75"/>
    <row r="4803" s="5" customFormat="1" ht="12.75"/>
    <row r="4804" s="5" customFormat="1" ht="12.75"/>
    <row r="4805" s="5" customFormat="1" ht="12.75"/>
    <row r="4806" s="5" customFormat="1" ht="12.75"/>
    <row r="4807" s="5" customFormat="1" ht="12.75"/>
    <row r="4808" s="5" customFormat="1" ht="12.75"/>
    <row r="4809" s="5" customFormat="1" ht="12.75"/>
    <row r="4810" s="5" customFormat="1" ht="12.75"/>
    <row r="4811" s="5" customFormat="1" ht="12.75"/>
    <row r="4812" s="5" customFormat="1" ht="12.75"/>
    <row r="4813" s="5" customFormat="1" ht="12.75"/>
    <row r="4814" s="5" customFormat="1" ht="12.75"/>
    <row r="4815" s="5" customFormat="1" ht="12.75"/>
    <row r="4816" s="5" customFormat="1" ht="12.75"/>
    <row r="4817" s="5" customFormat="1" ht="12.75"/>
    <row r="4818" s="5" customFormat="1" ht="12.75"/>
    <row r="4819" s="5" customFormat="1" ht="12.75"/>
    <row r="4820" s="5" customFormat="1" ht="12.75"/>
    <row r="4821" s="5" customFormat="1" ht="12.75"/>
    <row r="4822" s="5" customFormat="1" ht="12.75"/>
    <row r="4823" s="5" customFormat="1" ht="12.75"/>
    <row r="4824" s="5" customFormat="1" ht="12.75"/>
    <row r="4825" s="5" customFormat="1" ht="12.75"/>
    <row r="4826" s="5" customFormat="1" ht="12.75"/>
    <row r="4827" s="5" customFormat="1" ht="12.75"/>
    <row r="4828" s="5" customFormat="1" ht="12.75"/>
    <row r="4829" s="5" customFormat="1" ht="12.75"/>
    <row r="4830" s="5" customFormat="1" ht="12.75"/>
    <row r="4831" s="5" customFormat="1" ht="12.75"/>
    <row r="4832" s="5" customFormat="1" ht="12.75"/>
    <row r="4833" s="5" customFormat="1" ht="12.75"/>
    <row r="4834" s="5" customFormat="1" ht="12.75"/>
    <row r="4835" s="5" customFormat="1" ht="12.75"/>
    <row r="4836" s="5" customFormat="1" ht="12.75"/>
    <row r="4837" s="5" customFormat="1" ht="12.75"/>
    <row r="4838" s="5" customFormat="1" ht="12.75"/>
    <row r="4839" s="5" customFormat="1" ht="12.75"/>
    <row r="4840" s="5" customFormat="1" ht="12.75"/>
    <row r="4841" s="5" customFormat="1" ht="12.75"/>
    <row r="4842" s="5" customFormat="1" ht="12.75"/>
    <row r="4843" s="5" customFormat="1" ht="12.75"/>
    <row r="4844" s="5" customFormat="1" ht="12.75"/>
    <row r="4845" s="5" customFormat="1" ht="12.75"/>
    <row r="4846" s="5" customFormat="1" ht="12.75"/>
    <row r="4847" s="5" customFormat="1" ht="12.75"/>
    <row r="4848" s="5" customFormat="1" ht="12.75"/>
    <row r="4849" s="5" customFormat="1" ht="12.75"/>
    <row r="4850" s="5" customFormat="1" ht="12.75"/>
    <row r="4851" s="5" customFormat="1" ht="12.75"/>
    <row r="4852" s="5" customFormat="1" ht="12.75"/>
    <row r="4853" s="5" customFormat="1" ht="12.75"/>
    <row r="4854" s="5" customFormat="1" ht="12.75"/>
    <row r="4855" s="5" customFormat="1" ht="12.75"/>
    <row r="4856" s="5" customFormat="1" ht="12.75"/>
    <row r="4857" s="5" customFormat="1" ht="12.75"/>
    <row r="4858" s="5" customFormat="1" ht="12.75"/>
    <row r="4859" s="5" customFormat="1" ht="12.75"/>
    <row r="4860" s="5" customFormat="1" ht="12.75"/>
    <row r="4861" s="5" customFormat="1" ht="12.75"/>
    <row r="4862" s="5" customFormat="1" ht="12.75"/>
    <row r="4863" s="5" customFormat="1" ht="12.75"/>
    <row r="4864" s="5" customFormat="1" ht="12.75"/>
    <row r="4865" s="5" customFormat="1" ht="12.75"/>
    <row r="4866" s="5" customFormat="1" ht="12.75"/>
    <row r="4867" s="5" customFormat="1" ht="12.75"/>
    <row r="4868" s="5" customFormat="1" ht="12.75"/>
    <row r="4869" s="5" customFormat="1" ht="12.75"/>
    <row r="4870" s="5" customFormat="1" ht="12.75"/>
    <row r="4871" s="5" customFormat="1" ht="12.75"/>
    <row r="4872" s="5" customFormat="1" ht="12.75"/>
    <row r="4873" s="5" customFormat="1" ht="12.75"/>
    <row r="4874" s="5" customFormat="1" ht="12.75"/>
    <row r="4875" s="5" customFormat="1" ht="12.75"/>
    <row r="4876" s="5" customFormat="1" ht="12.75"/>
    <row r="4877" s="5" customFormat="1" ht="12.75"/>
    <row r="4878" s="5" customFormat="1" ht="12.75"/>
    <row r="4879" s="5" customFormat="1" ht="12.75"/>
    <row r="4880" s="5" customFormat="1" ht="12.75"/>
    <row r="4881" s="5" customFormat="1" ht="12.75"/>
    <row r="4882" s="5" customFormat="1" ht="12.75"/>
    <row r="4883" s="5" customFormat="1" ht="12.75"/>
    <row r="4884" s="5" customFormat="1" ht="12.75"/>
    <row r="4885" s="5" customFormat="1" ht="12.75"/>
    <row r="4886" s="5" customFormat="1" ht="12.75"/>
    <row r="4887" s="5" customFormat="1" ht="12.75"/>
    <row r="4888" s="5" customFormat="1" ht="12.75"/>
    <row r="4889" s="5" customFormat="1" ht="12.75"/>
    <row r="4890" s="5" customFormat="1" ht="12.75"/>
    <row r="4891" s="5" customFormat="1" ht="12.75"/>
    <row r="4892" s="5" customFormat="1" ht="12.75"/>
    <row r="4893" s="5" customFormat="1" ht="12.75"/>
    <row r="4894" s="5" customFormat="1" ht="12.75"/>
    <row r="4895" s="5" customFormat="1" ht="12.75"/>
    <row r="4896" s="5" customFormat="1" ht="12.75"/>
    <row r="4897" s="5" customFormat="1" ht="12.75"/>
    <row r="4898" s="5" customFormat="1" ht="12.75"/>
    <row r="4899" s="5" customFormat="1" ht="12.75"/>
    <row r="4900" s="5" customFormat="1" ht="12.75"/>
    <row r="4901" s="5" customFormat="1" ht="12.75"/>
    <row r="4902" s="5" customFormat="1" ht="12.75"/>
    <row r="4903" s="5" customFormat="1" ht="12.75"/>
    <row r="4904" s="5" customFormat="1" ht="12.75"/>
    <row r="4905" s="5" customFormat="1" ht="12.75"/>
    <row r="4906" s="5" customFormat="1" ht="12.75"/>
    <row r="4907" s="5" customFormat="1" ht="12.75"/>
    <row r="4908" s="5" customFormat="1" ht="12.75"/>
    <row r="4909" s="5" customFormat="1" ht="12.75"/>
    <row r="4910" s="5" customFormat="1" ht="12.75"/>
    <row r="4911" s="5" customFormat="1" ht="12.75"/>
    <row r="4912" s="5" customFormat="1" ht="12.75"/>
    <row r="4913" s="5" customFormat="1" ht="12.75"/>
    <row r="4914" s="5" customFormat="1" ht="12.75"/>
    <row r="4915" s="5" customFormat="1" ht="12.75"/>
    <row r="4916" s="5" customFormat="1" ht="12.75"/>
    <row r="4917" s="5" customFormat="1" ht="12.75"/>
    <row r="4918" s="5" customFormat="1" ht="12.75"/>
    <row r="4919" s="5" customFormat="1" ht="12.75"/>
    <row r="4920" s="5" customFormat="1" ht="12.75"/>
    <row r="4921" s="5" customFormat="1" ht="12.75"/>
    <row r="4922" s="5" customFormat="1" ht="12.75"/>
    <row r="4923" s="5" customFormat="1" ht="12.75"/>
    <row r="4924" s="5" customFormat="1" ht="12.75"/>
    <row r="4925" s="5" customFormat="1" ht="12.75"/>
    <row r="4926" s="5" customFormat="1" ht="12.75"/>
    <row r="4927" s="5" customFormat="1" ht="12.75"/>
    <row r="4928" s="5" customFormat="1" ht="12.75"/>
    <row r="4929" s="5" customFormat="1" ht="12.75"/>
    <row r="4930" s="5" customFormat="1" ht="12.75"/>
    <row r="4931" s="5" customFormat="1" ht="12.75"/>
    <row r="4932" s="5" customFormat="1" ht="12.75"/>
    <row r="4933" s="5" customFormat="1" ht="12.75"/>
    <row r="4934" s="5" customFormat="1" ht="12.75"/>
    <row r="4935" s="5" customFormat="1" ht="12.75"/>
    <row r="4936" s="5" customFormat="1" ht="12.75"/>
    <row r="4937" s="5" customFormat="1" ht="12.75"/>
    <row r="4938" s="5" customFormat="1" ht="12.75"/>
    <row r="4939" s="5" customFormat="1" ht="12.75"/>
    <row r="4940" s="5" customFormat="1" ht="12.75"/>
    <row r="4941" s="5" customFormat="1" ht="12.75"/>
    <row r="4942" s="5" customFormat="1" ht="12.75"/>
    <row r="4943" s="5" customFormat="1" ht="12.75"/>
    <row r="4944" s="5" customFormat="1" ht="12.75"/>
    <row r="4945" s="5" customFormat="1" ht="12.75"/>
    <row r="4946" s="5" customFormat="1" ht="12.75"/>
    <row r="4947" s="5" customFormat="1" ht="12.75"/>
    <row r="4948" s="5" customFormat="1" ht="12.75"/>
    <row r="4949" s="5" customFormat="1" ht="12.75"/>
    <row r="4950" s="5" customFormat="1" ht="12.75"/>
    <row r="4951" s="5" customFormat="1" ht="12.75"/>
    <row r="4952" s="5" customFormat="1" ht="12.75"/>
    <row r="4953" s="5" customFormat="1" ht="12.75"/>
    <row r="4954" s="5" customFormat="1" ht="12.75"/>
    <row r="4955" s="5" customFormat="1" ht="12.75"/>
    <row r="4956" s="5" customFormat="1" ht="12.75"/>
    <row r="4957" s="5" customFormat="1" ht="12.75"/>
    <row r="4958" s="5" customFormat="1" ht="12.75"/>
    <row r="4959" s="5" customFormat="1" ht="12.75"/>
    <row r="4960" s="5" customFormat="1" ht="12.75"/>
    <row r="4961" s="5" customFormat="1" ht="12.75"/>
    <row r="4962" s="5" customFormat="1" ht="12.75"/>
    <row r="4963" s="5" customFormat="1" ht="12.75"/>
    <row r="4964" s="5" customFormat="1" ht="12.75"/>
    <row r="4965" s="5" customFormat="1" ht="12.75"/>
    <row r="4966" s="5" customFormat="1" ht="12.75"/>
    <row r="4967" s="5" customFormat="1" ht="12.75"/>
    <row r="4968" s="5" customFormat="1" ht="12.75"/>
    <row r="4969" s="5" customFormat="1" ht="12.75"/>
    <row r="4970" s="5" customFormat="1" ht="12.75"/>
    <row r="4971" s="5" customFormat="1" ht="12.75"/>
    <row r="4972" s="5" customFormat="1" ht="12.75"/>
    <row r="4973" s="5" customFormat="1" ht="12.75"/>
    <row r="4974" s="5" customFormat="1" ht="12.75"/>
    <row r="4975" s="5" customFormat="1" ht="12.75"/>
    <row r="4976" s="5" customFormat="1" ht="12.75"/>
    <row r="4977" s="5" customFormat="1" ht="12.75"/>
    <row r="4978" s="5" customFormat="1" ht="12.75"/>
    <row r="4979" s="5" customFormat="1" ht="12.75"/>
    <row r="4980" s="5" customFormat="1" ht="12.75"/>
    <row r="4981" s="5" customFormat="1" ht="12.75"/>
    <row r="4982" s="5" customFormat="1" ht="12.75"/>
    <row r="4983" s="5" customFormat="1" ht="12.75"/>
    <row r="4984" s="5" customFormat="1" ht="12.75"/>
    <row r="4985" s="5" customFormat="1" ht="12.75"/>
    <row r="4986" s="5" customFormat="1" ht="12.75"/>
    <row r="4987" s="5" customFormat="1" ht="12.75"/>
    <row r="4988" s="5" customFormat="1" ht="12.75"/>
    <row r="4989" s="5" customFormat="1" ht="12.75"/>
    <row r="4990" s="5" customFormat="1" ht="12.75"/>
    <row r="4991" s="5" customFormat="1" ht="12.75"/>
    <row r="4992" s="5" customFormat="1" ht="12.75"/>
    <row r="4993" s="5" customFormat="1" ht="12.75"/>
    <row r="4994" s="5" customFormat="1" ht="12.75"/>
    <row r="4995" s="5" customFormat="1" ht="12.75"/>
    <row r="4996" s="5" customFormat="1" ht="12.75"/>
    <row r="4997" s="5" customFormat="1" ht="12.75"/>
    <row r="4998" s="5" customFormat="1" ht="12.75"/>
    <row r="4999" s="5" customFormat="1" ht="12.75"/>
    <row r="5000" s="5" customFormat="1" ht="12.75"/>
    <row r="5001" s="5" customFormat="1" ht="12.75"/>
    <row r="5002" s="5" customFormat="1" ht="12.75"/>
    <row r="5003" s="5" customFormat="1" ht="12.75"/>
    <row r="5004" s="5" customFormat="1" ht="12.75"/>
    <row r="5005" s="5" customFormat="1" ht="12.75"/>
    <row r="5006" s="5" customFormat="1" ht="12.75"/>
    <row r="5007" s="5" customFormat="1" ht="12.75"/>
    <row r="5008" s="5" customFormat="1" ht="12.75"/>
    <row r="5009" s="5" customFormat="1" ht="12.75"/>
    <row r="5010" s="5" customFormat="1" ht="12.75"/>
    <row r="5011" s="5" customFormat="1" ht="12.75"/>
    <row r="5012" s="5" customFormat="1" ht="12.75"/>
    <row r="5013" s="5" customFormat="1" ht="12.75"/>
    <row r="5014" s="5" customFormat="1" ht="12.75"/>
    <row r="5015" s="5" customFormat="1" ht="12.75"/>
    <row r="5016" s="5" customFormat="1" ht="12.75"/>
    <row r="5017" s="5" customFormat="1" ht="12.75"/>
    <row r="5018" s="5" customFormat="1" ht="12.75"/>
    <row r="5019" s="5" customFormat="1" ht="12.75"/>
    <row r="5020" s="5" customFormat="1" ht="12.75"/>
    <row r="5021" s="5" customFormat="1" ht="12.75"/>
    <row r="5022" s="5" customFormat="1" ht="12.75"/>
    <row r="5023" s="5" customFormat="1" ht="12.75"/>
    <row r="5024" s="5" customFormat="1" ht="12.75"/>
    <row r="5025" s="5" customFormat="1" ht="12.75"/>
    <row r="5026" s="5" customFormat="1" ht="12.75"/>
    <row r="5027" s="5" customFormat="1" ht="12.75"/>
    <row r="5028" s="5" customFormat="1" ht="12.75"/>
    <row r="5029" s="5" customFormat="1" ht="12.75"/>
    <row r="5030" s="5" customFormat="1" ht="12.75"/>
    <row r="5031" s="5" customFormat="1" ht="12.75"/>
    <row r="5032" s="5" customFormat="1" ht="12.75"/>
    <row r="5033" s="5" customFormat="1" ht="12.75"/>
    <row r="5034" s="5" customFormat="1" ht="12.75"/>
    <row r="5035" s="5" customFormat="1" ht="12.75"/>
    <row r="5036" s="5" customFormat="1" ht="12.75"/>
    <row r="5037" s="5" customFormat="1" ht="12.75"/>
    <row r="5038" s="5" customFormat="1" ht="12.75"/>
    <row r="5039" s="5" customFormat="1" ht="12.75"/>
    <row r="5040" s="5" customFormat="1" ht="12.75"/>
    <row r="5041" s="5" customFormat="1" ht="12.75"/>
    <row r="5042" s="5" customFormat="1" ht="12.75"/>
    <row r="5043" s="5" customFormat="1" ht="12.75"/>
    <row r="5044" s="5" customFormat="1" ht="12.75"/>
    <row r="5045" s="5" customFormat="1" ht="12.75"/>
    <row r="5046" s="5" customFormat="1" ht="12.75"/>
    <row r="5047" s="5" customFormat="1" ht="12.75"/>
    <row r="5048" s="5" customFormat="1" ht="12.75"/>
    <row r="5049" s="5" customFormat="1" ht="12.75"/>
    <row r="5050" s="5" customFormat="1" ht="12.75"/>
    <row r="5051" s="5" customFormat="1" ht="12.75"/>
    <row r="5052" s="5" customFormat="1" ht="12.75"/>
    <row r="5053" s="5" customFormat="1" ht="12.75"/>
    <row r="5054" s="5" customFormat="1" ht="12.75"/>
    <row r="5055" s="5" customFormat="1" ht="12.75"/>
    <row r="5056" s="5" customFormat="1" ht="12.75"/>
    <row r="5057" s="5" customFormat="1" ht="12.75"/>
    <row r="5058" s="5" customFormat="1" ht="12.75"/>
    <row r="5059" s="5" customFormat="1" ht="12.75"/>
    <row r="5060" s="5" customFormat="1" ht="12.75"/>
    <row r="5061" s="5" customFormat="1" ht="12.75"/>
    <row r="5062" s="5" customFormat="1" ht="12.75"/>
    <row r="5063" s="5" customFormat="1" ht="12.75"/>
    <row r="5064" s="5" customFormat="1" ht="12.75"/>
    <row r="5065" s="5" customFormat="1" ht="12.75"/>
    <row r="5066" s="5" customFormat="1" ht="12.75"/>
    <row r="5067" s="5" customFormat="1" ht="12.75"/>
    <row r="5068" s="5" customFormat="1" ht="12.75"/>
    <row r="5069" s="5" customFormat="1" ht="12.75"/>
    <row r="5070" s="5" customFormat="1" ht="12.75"/>
    <row r="5071" s="5" customFormat="1" ht="12.75"/>
    <row r="5072" s="5" customFormat="1" ht="12.75"/>
    <row r="5073" s="5" customFormat="1" ht="12.75"/>
    <row r="5074" s="5" customFormat="1" ht="12.75"/>
    <row r="5075" s="5" customFormat="1" ht="12.75"/>
    <row r="5076" s="5" customFormat="1" ht="12.75"/>
    <row r="5077" s="5" customFormat="1" ht="12.75"/>
    <row r="5078" s="5" customFormat="1" ht="12.75"/>
    <row r="5079" s="5" customFormat="1" ht="12.75"/>
    <row r="5080" s="5" customFormat="1" ht="12.75"/>
    <row r="5081" s="5" customFormat="1" ht="12.75"/>
    <row r="5082" s="5" customFormat="1" ht="12.75"/>
    <row r="5083" s="5" customFormat="1" ht="12.75"/>
    <row r="5084" s="5" customFormat="1" ht="12.75"/>
    <row r="5085" s="5" customFormat="1" ht="12.75"/>
    <row r="5086" s="5" customFormat="1" ht="12.75"/>
    <row r="5087" s="5" customFormat="1" ht="12.75"/>
    <row r="5088" s="5" customFormat="1" ht="12.75"/>
    <row r="5089" s="5" customFormat="1" ht="12.75"/>
    <row r="5090" s="5" customFormat="1" ht="12.75"/>
    <row r="5091" s="5" customFormat="1" ht="12.75"/>
    <row r="5092" s="5" customFormat="1" ht="12.75"/>
    <row r="5093" s="5" customFormat="1" ht="12.75"/>
    <row r="5094" s="5" customFormat="1" ht="12.75"/>
    <row r="5095" s="5" customFormat="1" ht="12.75"/>
    <row r="5096" s="5" customFormat="1" ht="12.75"/>
    <row r="5097" s="5" customFormat="1" ht="12.75"/>
    <row r="5098" s="5" customFormat="1" ht="12.75"/>
    <row r="5099" s="5" customFormat="1" ht="12.75"/>
    <row r="5100" s="5" customFormat="1" ht="12.75"/>
    <row r="5101" s="5" customFormat="1" ht="12.75"/>
    <row r="5102" s="5" customFormat="1" ht="12.75"/>
    <row r="5103" s="5" customFormat="1" ht="12.75"/>
    <row r="5104" s="5" customFormat="1" ht="12.75"/>
    <row r="5105" s="5" customFormat="1" ht="12.75"/>
    <row r="5106" s="5" customFormat="1" ht="12.75"/>
    <row r="5107" s="5" customFormat="1" ht="12.75"/>
    <row r="5108" s="5" customFormat="1" ht="12.75"/>
    <row r="5109" s="5" customFormat="1" ht="12.75"/>
    <row r="5110" s="5" customFormat="1" ht="12.75"/>
    <row r="5111" s="5" customFormat="1" ht="12.75"/>
    <row r="5112" s="5" customFormat="1" ht="12.75"/>
    <row r="5113" s="5" customFormat="1" ht="12.75"/>
    <row r="5114" s="5" customFormat="1" ht="12.75"/>
    <row r="5115" s="5" customFormat="1" ht="12.75"/>
    <row r="5116" s="5" customFormat="1" ht="12.75"/>
    <row r="5117" s="5" customFormat="1" ht="12.75"/>
    <row r="5118" s="5" customFormat="1" ht="12.75"/>
    <row r="5119" s="5" customFormat="1" ht="12.75"/>
    <row r="5120" s="5" customFormat="1" ht="12.75"/>
    <row r="5121" s="5" customFormat="1" ht="12.75"/>
    <row r="5122" s="5" customFormat="1" ht="12.75"/>
    <row r="5123" s="5" customFormat="1" ht="12.75"/>
    <row r="5124" s="5" customFormat="1" ht="12.75"/>
    <row r="5125" s="5" customFormat="1" ht="12.75"/>
    <row r="5126" s="5" customFormat="1" ht="12.75"/>
    <row r="5127" s="5" customFormat="1" ht="12.75"/>
    <row r="5128" s="5" customFormat="1" ht="12.75"/>
    <row r="5129" s="5" customFormat="1" ht="12.75"/>
    <row r="5130" s="5" customFormat="1" ht="12.75"/>
    <row r="5131" s="5" customFormat="1" ht="12.75"/>
    <row r="5132" s="5" customFormat="1" ht="12.75"/>
    <row r="5133" s="5" customFormat="1" ht="12.75"/>
    <row r="5134" s="5" customFormat="1" ht="12.75"/>
    <row r="5135" s="5" customFormat="1" ht="12.75"/>
    <row r="5136" s="5" customFormat="1" ht="12.75"/>
    <row r="5137" s="5" customFormat="1" ht="12.75"/>
    <row r="5138" s="5" customFormat="1" ht="12.75"/>
    <row r="5139" s="5" customFormat="1" ht="12.75"/>
    <row r="5140" s="5" customFormat="1" ht="12.75"/>
    <row r="5141" s="5" customFormat="1" ht="12.75"/>
    <row r="5142" s="5" customFormat="1" ht="12.75"/>
    <row r="5143" s="5" customFormat="1" ht="12.75"/>
    <row r="5144" s="5" customFormat="1" ht="12.75"/>
    <row r="5145" s="5" customFormat="1" ht="12.75"/>
    <row r="5146" s="5" customFormat="1" ht="12.75"/>
    <row r="5147" s="5" customFormat="1" ht="12.75"/>
    <row r="5148" s="5" customFormat="1" ht="12.75"/>
    <row r="5149" s="5" customFormat="1" ht="12.75"/>
    <row r="5150" s="5" customFormat="1" ht="12.75"/>
    <row r="5151" s="5" customFormat="1" ht="12.75"/>
    <row r="5152" s="5" customFormat="1" ht="12.75"/>
    <row r="5153" s="5" customFormat="1" ht="12.75"/>
    <row r="5154" s="5" customFormat="1" ht="12.75"/>
    <row r="5155" s="5" customFormat="1" ht="12.75"/>
    <row r="5156" s="5" customFormat="1" ht="12.75"/>
    <row r="5157" s="5" customFormat="1" ht="12.75"/>
    <row r="5158" s="5" customFormat="1" ht="12.75"/>
    <row r="5159" s="5" customFormat="1" ht="12.75"/>
    <row r="5160" s="5" customFormat="1" ht="12.75"/>
    <row r="5161" s="5" customFormat="1" ht="12.75"/>
    <row r="5162" s="5" customFormat="1" ht="12.75"/>
    <row r="5163" s="5" customFormat="1" ht="12.75"/>
    <row r="5164" s="5" customFormat="1" ht="12.75"/>
    <row r="5165" s="5" customFormat="1" ht="12.75"/>
    <row r="5166" s="5" customFormat="1" ht="12.75"/>
    <row r="5167" s="5" customFormat="1" ht="12.75"/>
    <row r="5168" s="5" customFormat="1" ht="12.75"/>
    <row r="5169" s="5" customFormat="1" ht="12.75"/>
    <row r="5170" s="5" customFormat="1" ht="12.75"/>
    <row r="5171" s="5" customFormat="1" ht="12.75"/>
    <row r="5172" s="5" customFormat="1" ht="12.75"/>
    <row r="5173" s="5" customFormat="1" ht="12.75"/>
    <row r="5174" s="5" customFormat="1" ht="12.75"/>
    <row r="5175" s="5" customFormat="1" ht="12.75"/>
    <row r="5176" s="5" customFormat="1" ht="12.75"/>
    <row r="5177" s="5" customFormat="1" ht="12.75"/>
    <row r="5178" s="5" customFormat="1" ht="12.75"/>
    <row r="5179" s="5" customFormat="1" ht="12.75"/>
    <row r="5180" s="5" customFormat="1" ht="12.75"/>
    <row r="5181" s="5" customFormat="1" ht="12.75"/>
    <row r="5182" s="5" customFormat="1" ht="12.75"/>
    <row r="5183" s="5" customFormat="1" ht="12.75"/>
    <row r="5184" s="5" customFormat="1" ht="12.75"/>
    <row r="5185" s="5" customFormat="1" ht="12.75"/>
    <row r="5186" s="5" customFormat="1" ht="12.75"/>
    <row r="5187" s="5" customFormat="1" ht="12.75"/>
    <row r="5188" s="5" customFormat="1" ht="12.75"/>
    <row r="5189" s="5" customFormat="1" ht="12.75"/>
    <row r="5190" s="5" customFormat="1" ht="12.75"/>
    <row r="5191" s="5" customFormat="1" ht="12.75"/>
    <row r="5192" s="5" customFormat="1" ht="12.75"/>
    <row r="5193" s="5" customFormat="1" ht="12.75"/>
    <row r="5194" s="5" customFormat="1" ht="12.75"/>
    <row r="5195" s="5" customFormat="1" ht="12.75"/>
    <row r="5196" s="5" customFormat="1" ht="12.75"/>
    <row r="5197" s="5" customFormat="1" ht="12.75"/>
    <row r="5198" s="5" customFormat="1" ht="12.75"/>
    <row r="5199" s="5" customFormat="1" ht="12.75"/>
    <row r="5200" s="5" customFormat="1" ht="12.75"/>
    <row r="5201" s="5" customFormat="1" ht="12.75"/>
    <row r="5202" s="5" customFormat="1" ht="12.75"/>
    <row r="5203" s="5" customFormat="1" ht="12.75"/>
    <row r="5204" s="5" customFormat="1" ht="12.75"/>
    <row r="5205" s="5" customFormat="1" ht="12.75"/>
    <row r="5206" s="5" customFormat="1" ht="12.75"/>
    <row r="5207" s="5" customFormat="1" ht="12.75"/>
    <row r="5208" s="5" customFormat="1" ht="12.75"/>
    <row r="5209" s="5" customFormat="1" ht="12.75"/>
    <row r="5210" s="5" customFormat="1" ht="12.75"/>
    <row r="5211" s="5" customFormat="1" ht="12.75"/>
    <row r="5212" s="5" customFormat="1" ht="12.75"/>
    <row r="5213" s="5" customFormat="1" ht="12.75"/>
    <row r="5214" s="5" customFormat="1" ht="12.75"/>
    <row r="5215" s="5" customFormat="1" ht="12.75"/>
    <row r="5216" s="5" customFormat="1" ht="12.75"/>
    <row r="5217" s="5" customFormat="1" ht="12.75"/>
    <row r="5218" s="5" customFormat="1" ht="12.75"/>
    <row r="5219" s="5" customFormat="1" ht="12.75"/>
    <row r="5220" s="5" customFormat="1" ht="12.75"/>
    <row r="5221" s="5" customFormat="1" ht="12.75"/>
    <row r="5222" s="5" customFormat="1" ht="12.75"/>
    <row r="5223" s="5" customFormat="1" ht="12.75"/>
    <row r="5224" s="5" customFormat="1" ht="12.75"/>
    <row r="5225" s="5" customFormat="1" ht="12.75"/>
    <row r="5226" s="5" customFormat="1" ht="12.75"/>
    <row r="5227" s="5" customFormat="1" ht="12.75"/>
    <row r="5228" s="5" customFormat="1" ht="12.75"/>
    <row r="5229" s="5" customFormat="1" ht="12.75"/>
    <row r="5230" s="5" customFormat="1" ht="12.75"/>
    <row r="5231" s="5" customFormat="1" ht="12.75"/>
    <row r="5232" s="5" customFormat="1" ht="12.75"/>
    <row r="5233" s="5" customFormat="1" ht="12.75"/>
    <row r="5234" s="5" customFormat="1" ht="12.75"/>
    <row r="5235" s="5" customFormat="1" ht="12.75"/>
    <row r="5236" s="5" customFormat="1" ht="12.75"/>
    <row r="5237" s="5" customFormat="1" ht="12.75"/>
    <row r="5238" s="5" customFormat="1" ht="12.75"/>
    <row r="5239" s="5" customFormat="1" ht="12.75"/>
    <row r="5240" s="5" customFormat="1" ht="12.75"/>
    <row r="5241" s="5" customFormat="1" ht="12.75"/>
    <row r="5242" s="5" customFormat="1" ht="12.75"/>
    <row r="5243" s="5" customFormat="1" ht="12.75"/>
    <row r="5244" s="5" customFormat="1" ht="12.75"/>
    <row r="5245" s="5" customFormat="1" ht="12.75"/>
    <row r="5246" s="5" customFormat="1" ht="12.75"/>
    <row r="5247" s="5" customFormat="1" ht="12.75"/>
    <row r="5248" s="5" customFormat="1" ht="12.75"/>
    <row r="5249" s="5" customFormat="1" ht="12.75"/>
    <row r="5250" s="5" customFormat="1" ht="12.75"/>
    <row r="5251" s="5" customFormat="1" ht="12.75"/>
    <row r="5252" s="5" customFormat="1" ht="12.75"/>
    <row r="5253" s="5" customFormat="1" ht="12.75"/>
    <row r="5254" s="5" customFormat="1" ht="12.75"/>
    <row r="5255" s="5" customFormat="1" ht="12.75"/>
    <row r="5256" s="5" customFormat="1" ht="12.75"/>
    <row r="5257" s="5" customFormat="1" ht="12.75"/>
    <row r="5258" s="5" customFormat="1" ht="12.75"/>
    <row r="5259" s="5" customFormat="1" ht="12.75"/>
    <row r="5260" s="5" customFormat="1" ht="12.75"/>
    <row r="5261" s="5" customFormat="1" ht="12.75"/>
    <row r="5262" s="5" customFormat="1" ht="12.75"/>
    <row r="5263" s="5" customFormat="1" ht="12.75"/>
    <row r="5264" s="5" customFormat="1" ht="12.75"/>
    <row r="5265" s="5" customFormat="1" ht="12.75"/>
    <row r="5266" s="5" customFormat="1" ht="12.75"/>
    <row r="5267" s="5" customFormat="1" ht="12.75"/>
    <row r="5268" s="5" customFormat="1" ht="12.75"/>
    <row r="5269" s="5" customFormat="1" ht="12.75"/>
    <row r="5270" s="5" customFormat="1" ht="12.75"/>
    <row r="5271" s="5" customFormat="1" ht="12.75"/>
    <row r="5272" s="5" customFormat="1" ht="12.75"/>
    <row r="5273" s="5" customFormat="1" ht="12.75"/>
    <row r="5274" s="5" customFormat="1" ht="12.75"/>
    <row r="5275" s="5" customFormat="1" ht="12.75"/>
    <row r="5276" s="5" customFormat="1" ht="12.75"/>
    <row r="5277" s="5" customFormat="1" ht="12.75"/>
    <row r="5278" s="5" customFormat="1" ht="12.75"/>
    <row r="5279" s="5" customFormat="1" ht="12.75"/>
    <row r="5280" s="5" customFormat="1" ht="12.75"/>
    <row r="5281" s="5" customFormat="1" ht="12.75"/>
    <row r="5282" s="5" customFormat="1" ht="12.75"/>
    <row r="5283" s="5" customFormat="1" ht="12.75"/>
    <row r="5284" s="5" customFormat="1" ht="12.75"/>
    <row r="5285" s="5" customFormat="1" ht="12.75"/>
    <row r="5286" s="5" customFormat="1" ht="12.75"/>
    <row r="5287" s="5" customFormat="1" ht="12.75"/>
    <row r="5288" s="5" customFormat="1" ht="12.75"/>
    <row r="5289" s="5" customFormat="1" ht="12.75"/>
    <row r="5290" s="5" customFormat="1" ht="12.75"/>
    <row r="5291" s="5" customFormat="1" ht="12.75"/>
    <row r="5292" s="5" customFormat="1" ht="12.75"/>
    <row r="5293" s="5" customFormat="1" ht="12.75"/>
    <row r="5294" s="5" customFormat="1" ht="12.75"/>
    <row r="5295" s="5" customFormat="1" ht="12.75"/>
    <row r="5296" s="5" customFormat="1" ht="12.75"/>
    <row r="5297" s="5" customFormat="1" ht="12.75"/>
    <row r="5298" s="5" customFormat="1" ht="12.75"/>
    <row r="5299" s="5" customFormat="1" ht="12.75"/>
    <row r="5300" s="5" customFormat="1" ht="12.75"/>
    <row r="5301" s="5" customFormat="1" ht="12.75"/>
    <row r="5302" s="5" customFormat="1" ht="12.75"/>
    <row r="5303" s="5" customFormat="1" ht="12.75"/>
    <row r="5304" s="5" customFormat="1" ht="12.75"/>
    <row r="5305" s="5" customFormat="1" ht="12.75"/>
    <row r="5306" s="5" customFormat="1" ht="12.75"/>
    <row r="5307" s="5" customFormat="1" ht="12.75"/>
    <row r="5308" s="5" customFormat="1" ht="12.75"/>
    <row r="5309" s="5" customFormat="1" ht="12.75"/>
    <row r="5310" s="5" customFormat="1" ht="12.75"/>
    <row r="5311" s="5" customFormat="1" ht="12.75"/>
    <row r="5312" s="5" customFormat="1" ht="12.75"/>
    <row r="5313" s="5" customFormat="1" ht="12.75"/>
    <row r="5314" s="5" customFormat="1" ht="12.75"/>
    <row r="5315" s="5" customFormat="1" ht="12.75"/>
    <row r="5316" s="5" customFormat="1" ht="12.75"/>
    <row r="5317" s="5" customFormat="1" ht="12.75"/>
    <row r="5318" s="5" customFormat="1" ht="12.75"/>
    <row r="5319" s="5" customFormat="1" ht="12.75"/>
    <row r="5320" s="5" customFormat="1" ht="12.75"/>
    <row r="5321" s="5" customFormat="1" ht="12.75"/>
    <row r="5322" s="5" customFormat="1" ht="12.75"/>
    <row r="5323" s="5" customFormat="1" ht="12.75"/>
    <row r="5324" s="5" customFormat="1" ht="12.75"/>
    <row r="5325" s="5" customFormat="1" ht="12.75"/>
    <row r="5326" s="5" customFormat="1" ht="12.75"/>
    <row r="5327" s="5" customFormat="1" ht="12.75"/>
    <row r="5328" s="5" customFormat="1" ht="12.75"/>
    <row r="5329" s="5" customFormat="1" ht="12.75"/>
    <row r="5330" s="5" customFormat="1" ht="12.75"/>
    <row r="5331" s="5" customFormat="1" ht="12.75"/>
    <row r="5332" s="5" customFormat="1" ht="12.75"/>
    <row r="5333" s="5" customFormat="1" ht="12.75"/>
    <row r="5334" s="5" customFormat="1" ht="12.75"/>
    <row r="5335" s="5" customFormat="1" ht="12.75"/>
    <row r="5336" s="5" customFormat="1" ht="12.75"/>
    <row r="5337" s="5" customFormat="1" ht="12.75"/>
    <row r="5338" s="5" customFormat="1" ht="12.75"/>
    <row r="5339" s="5" customFormat="1" ht="12.75"/>
    <row r="5340" s="5" customFormat="1" ht="12.75"/>
    <row r="5341" s="5" customFormat="1" ht="12.75"/>
    <row r="5342" s="5" customFormat="1" ht="12.75"/>
    <row r="5343" s="5" customFormat="1" ht="12.75"/>
    <row r="5344" s="5" customFormat="1" ht="12.75"/>
    <row r="5345" s="5" customFormat="1" ht="12.75"/>
    <row r="5346" s="5" customFormat="1" ht="12.75"/>
    <row r="5347" s="5" customFormat="1" ht="12.75"/>
    <row r="5348" s="5" customFormat="1" ht="12.75"/>
    <row r="5349" s="5" customFormat="1" ht="12.75"/>
    <row r="5350" s="5" customFormat="1" ht="12.75"/>
    <row r="5351" s="5" customFormat="1" ht="12.75"/>
    <row r="5352" s="5" customFormat="1" ht="12.75"/>
    <row r="5353" s="5" customFormat="1" ht="12.75"/>
    <row r="5354" s="5" customFormat="1" ht="12.75"/>
    <row r="5355" s="5" customFormat="1" ht="12.75"/>
    <row r="5356" s="5" customFormat="1" ht="12.75"/>
    <row r="5357" s="5" customFormat="1" ht="12.75"/>
    <row r="5358" s="5" customFormat="1" ht="12.75"/>
    <row r="5359" s="5" customFormat="1" ht="12.75"/>
    <row r="5360" s="5" customFormat="1" ht="12.75"/>
    <row r="5361" s="5" customFormat="1" ht="12.75"/>
    <row r="5362" s="5" customFormat="1" ht="12.75"/>
    <row r="5363" s="5" customFormat="1" ht="12.75"/>
    <row r="5364" s="5" customFormat="1" ht="12.75"/>
    <row r="5365" s="5" customFormat="1" ht="12.75"/>
    <row r="5366" s="5" customFormat="1" ht="12.75"/>
    <row r="5367" s="5" customFormat="1" ht="12.75"/>
    <row r="5368" s="5" customFormat="1" ht="12.75"/>
    <row r="5369" s="5" customFormat="1" ht="12.75"/>
    <row r="5370" s="5" customFormat="1" ht="12.75"/>
    <row r="5371" s="5" customFormat="1" ht="12.75"/>
    <row r="5372" s="5" customFormat="1" ht="12.75"/>
    <row r="5373" s="5" customFormat="1" ht="12.75"/>
    <row r="5374" s="5" customFormat="1" ht="12.75"/>
    <row r="5375" s="5" customFormat="1" ht="12.75"/>
    <row r="5376" s="5" customFormat="1" ht="12.75"/>
    <row r="5377" s="5" customFormat="1" ht="12.75"/>
    <row r="5378" s="5" customFormat="1" ht="12.75"/>
    <row r="5379" s="5" customFormat="1" ht="12.75"/>
    <row r="5380" s="5" customFormat="1" ht="12.75"/>
    <row r="5381" s="5" customFormat="1" ht="12.75"/>
    <row r="5382" s="5" customFormat="1" ht="12.75"/>
    <row r="5383" s="5" customFormat="1" ht="12.75"/>
    <row r="5384" s="5" customFormat="1" ht="12.75"/>
    <row r="5385" s="5" customFormat="1" ht="12.75"/>
    <row r="5386" s="5" customFormat="1" ht="12.75"/>
    <row r="5387" s="5" customFormat="1" ht="12.75"/>
    <row r="5388" s="5" customFormat="1" ht="12.75"/>
    <row r="5389" s="5" customFormat="1" ht="12.75"/>
    <row r="5390" s="5" customFormat="1" ht="12.75"/>
    <row r="5391" s="5" customFormat="1" ht="12.75"/>
    <row r="5392" s="5" customFormat="1" ht="12.75"/>
    <row r="5393" s="5" customFormat="1" ht="12.75"/>
    <row r="5394" s="5" customFormat="1" ht="12.75"/>
    <row r="5395" s="5" customFormat="1" ht="12.75"/>
    <row r="5396" s="5" customFormat="1" ht="12.75"/>
    <row r="5397" s="5" customFormat="1" ht="12.75"/>
    <row r="5398" s="5" customFormat="1" ht="12.75"/>
    <row r="5399" s="5" customFormat="1" ht="12.75"/>
    <row r="5400" s="5" customFormat="1" ht="12.75"/>
    <row r="5401" s="5" customFormat="1" ht="12.75"/>
    <row r="5402" s="5" customFormat="1" ht="12.75"/>
    <row r="5403" s="5" customFormat="1" ht="12.75"/>
    <row r="5404" s="5" customFormat="1" ht="12.75"/>
    <row r="5405" s="5" customFormat="1" ht="12.75"/>
    <row r="5406" s="5" customFormat="1" ht="12.75"/>
    <row r="5407" s="5" customFormat="1" ht="12.75"/>
    <row r="5408" s="5" customFormat="1" ht="12.75"/>
    <row r="5409" s="5" customFormat="1" ht="12.75"/>
    <row r="5410" s="5" customFormat="1" ht="12.75"/>
    <row r="5411" s="5" customFormat="1" ht="12.75"/>
    <row r="5412" s="5" customFormat="1" ht="12.75"/>
    <row r="5413" s="5" customFormat="1" ht="12.75"/>
    <row r="5414" s="5" customFormat="1" ht="12.75"/>
    <row r="5415" s="5" customFormat="1" ht="12.75"/>
    <row r="5416" s="5" customFormat="1" ht="12.75"/>
    <row r="5417" s="5" customFormat="1" ht="12.75"/>
    <row r="5418" s="5" customFormat="1" ht="12.75"/>
    <row r="5419" s="5" customFormat="1" ht="12.75"/>
    <row r="5420" s="5" customFormat="1" ht="12.75"/>
    <row r="5421" s="5" customFormat="1" ht="12.75"/>
    <row r="5422" s="5" customFormat="1" ht="12.75"/>
    <row r="5423" s="5" customFormat="1" ht="12.75"/>
    <row r="5424" s="5" customFormat="1" ht="12.75"/>
    <row r="5425" s="5" customFormat="1" ht="12.75"/>
    <row r="5426" s="5" customFormat="1" ht="12.75"/>
    <row r="5427" s="5" customFormat="1" ht="12.75"/>
    <row r="5428" s="5" customFormat="1" ht="12.75"/>
    <row r="5429" s="5" customFormat="1" ht="12.75"/>
    <row r="5430" s="5" customFormat="1" ht="12.75"/>
    <row r="5431" s="5" customFormat="1" ht="12.75"/>
    <row r="5432" s="5" customFormat="1" ht="12.75"/>
    <row r="5433" s="5" customFormat="1" ht="12.75"/>
    <row r="5434" s="5" customFormat="1" ht="12.75"/>
    <row r="5435" s="5" customFormat="1" ht="12.75"/>
    <row r="5436" s="5" customFormat="1" ht="12.75"/>
    <row r="5437" s="5" customFormat="1" ht="12.75"/>
    <row r="5438" s="5" customFormat="1" ht="12.75"/>
    <row r="5439" s="5" customFormat="1" ht="12.75"/>
    <row r="5440" s="5" customFormat="1" ht="12.75"/>
    <row r="5441" s="5" customFormat="1" ht="12.75"/>
    <row r="5442" s="5" customFormat="1" ht="12.75"/>
    <row r="5443" s="5" customFormat="1" ht="12.75"/>
    <row r="5444" s="5" customFormat="1" ht="12.75"/>
    <row r="5445" s="5" customFormat="1" ht="12.75"/>
    <row r="5446" s="5" customFormat="1" ht="12.75"/>
    <row r="5447" s="5" customFormat="1" ht="12.75"/>
    <row r="5448" s="5" customFormat="1" ht="12.75"/>
    <row r="5449" s="5" customFormat="1" ht="12.75"/>
    <row r="5450" s="5" customFormat="1" ht="12.75"/>
    <row r="5451" s="5" customFormat="1" ht="12.75"/>
    <row r="5452" s="5" customFormat="1" ht="12.75"/>
    <row r="5453" s="5" customFormat="1" ht="12.75"/>
    <row r="5454" s="5" customFormat="1" ht="12.75"/>
    <row r="5455" s="5" customFormat="1" ht="12.75"/>
    <row r="5456" s="5" customFormat="1" ht="12.75"/>
    <row r="5457" s="5" customFormat="1" ht="12.75"/>
    <row r="5458" s="5" customFormat="1" ht="12.75"/>
    <row r="5459" s="5" customFormat="1" ht="12.75"/>
    <row r="5460" s="5" customFormat="1" ht="12.75"/>
    <row r="5461" s="5" customFormat="1" ht="12.75"/>
    <row r="5462" s="5" customFormat="1" ht="12.75"/>
    <row r="5463" s="5" customFormat="1" ht="12.75"/>
    <row r="5464" s="5" customFormat="1" ht="12.75"/>
    <row r="5465" s="5" customFormat="1" ht="12.75"/>
    <row r="5466" s="5" customFormat="1" ht="12.75"/>
    <row r="5467" s="5" customFormat="1" ht="12.75"/>
    <row r="5468" s="5" customFormat="1" ht="12.75"/>
    <row r="5469" s="5" customFormat="1" ht="12.75"/>
    <row r="5470" s="5" customFormat="1" ht="12.75"/>
    <row r="5471" s="5" customFormat="1" ht="12.75"/>
    <row r="5472" s="5" customFormat="1" ht="12.75"/>
    <row r="5473" s="5" customFormat="1" ht="12.75"/>
    <row r="5474" s="5" customFormat="1" ht="12.75"/>
    <row r="5475" s="5" customFormat="1" ht="12.75"/>
    <row r="5476" s="5" customFormat="1" ht="12.75"/>
    <row r="5477" s="5" customFormat="1" ht="12.75"/>
    <row r="5478" s="5" customFormat="1" ht="12.75"/>
    <row r="5479" s="5" customFormat="1" ht="12.75"/>
    <row r="5480" s="5" customFormat="1" ht="12.75"/>
    <row r="5481" s="5" customFormat="1" ht="12.75"/>
    <row r="5482" s="5" customFormat="1" ht="12.75"/>
    <row r="5483" s="5" customFormat="1" ht="12.75"/>
    <row r="5484" s="5" customFormat="1" ht="12.75"/>
    <row r="5485" s="5" customFormat="1" ht="12.75"/>
    <row r="5486" s="5" customFormat="1" ht="12.75"/>
    <row r="5487" s="5" customFormat="1" ht="12.75"/>
    <row r="5488" s="5" customFormat="1" ht="12.75"/>
    <row r="5489" s="5" customFormat="1" ht="12.75"/>
    <row r="5490" s="5" customFormat="1" ht="12.75"/>
    <row r="5491" s="5" customFormat="1" ht="12.75"/>
    <row r="5492" s="5" customFormat="1" ht="12.75"/>
    <row r="5493" s="5" customFormat="1" ht="12.75"/>
    <row r="5494" s="5" customFormat="1" ht="12.75"/>
    <row r="5495" s="5" customFormat="1" ht="12.75"/>
    <row r="5496" s="5" customFormat="1" ht="12.75"/>
    <row r="5497" s="5" customFormat="1" ht="12.75"/>
    <row r="5498" s="5" customFormat="1" ht="12.75"/>
    <row r="5499" s="5" customFormat="1" ht="12.75"/>
    <row r="5500" s="5" customFormat="1" ht="12.75"/>
    <row r="5501" s="5" customFormat="1" ht="12.75"/>
    <row r="5502" s="5" customFormat="1" ht="12.75"/>
    <row r="5503" s="5" customFormat="1" ht="12.75"/>
    <row r="5504" s="5" customFormat="1" ht="12.75"/>
    <row r="5505" s="5" customFormat="1" ht="12.75"/>
    <row r="5506" s="5" customFormat="1" ht="12.75"/>
    <row r="5507" s="5" customFormat="1" ht="12.75"/>
    <row r="5508" s="5" customFormat="1" ht="12.75"/>
    <row r="5509" s="5" customFormat="1" ht="12.75"/>
    <row r="5510" s="5" customFormat="1" ht="12.75"/>
    <row r="5511" s="5" customFormat="1" ht="12.75"/>
    <row r="5512" s="5" customFormat="1" ht="12.75"/>
    <row r="5513" s="5" customFormat="1" ht="12.75"/>
    <row r="5514" s="5" customFormat="1" ht="12.75"/>
    <row r="5515" s="5" customFormat="1" ht="12.75"/>
    <row r="5516" s="5" customFormat="1" ht="12.75"/>
    <row r="5517" s="5" customFormat="1" ht="12.75"/>
    <row r="5518" s="5" customFormat="1" ht="12.75"/>
    <row r="5519" s="5" customFormat="1" ht="12.75"/>
    <row r="5520" s="5" customFormat="1" ht="12.75"/>
    <row r="5521" s="5" customFormat="1" ht="12.75"/>
    <row r="5522" s="5" customFormat="1" ht="12.75"/>
    <row r="5523" s="5" customFormat="1" ht="12.75"/>
    <row r="5524" s="5" customFormat="1" ht="12.75"/>
    <row r="5525" s="5" customFormat="1" ht="12.75"/>
    <row r="5526" s="5" customFormat="1" ht="12.75"/>
    <row r="5527" s="5" customFormat="1" ht="12.75"/>
    <row r="5528" s="5" customFormat="1" ht="12.75"/>
    <row r="5529" s="5" customFormat="1" ht="12.75"/>
    <row r="5530" s="5" customFormat="1" ht="12.75"/>
    <row r="5531" s="5" customFormat="1" ht="12.75"/>
    <row r="5532" s="5" customFormat="1" ht="12.75"/>
    <row r="5533" s="5" customFormat="1" ht="12.75"/>
    <row r="5534" s="5" customFormat="1" ht="12.75"/>
    <row r="5535" s="5" customFormat="1" ht="12.75"/>
    <row r="5536" s="5" customFormat="1" ht="12.75"/>
    <row r="5537" s="5" customFormat="1" ht="12.75"/>
    <row r="5538" s="5" customFormat="1" ht="12.75"/>
    <row r="5539" s="5" customFormat="1" ht="12.75"/>
    <row r="5540" s="5" customFormat="1" ht="12.75"/>
    <row r="5541" s="5" customFormat="1" ht="12.75"/>
    <row r="5542" s="5" customFormat="1" ht="12.75"/>
    <row r="5543" s="5" customFormat="1" ht="12.75"/>
    <row r="5544" s="5" customFormat="1" ht="12.75"/>
    <row r="5545" s="5" customFormat="1" ht="12.75"/>
    <row r="5546" s="5" customFormat="1" ht="12.75"/>
    <row r="5547" s="5" customFormat="1" ht="12.75"/>
    <row r="5548" s="5" customFormat="1" ht="12.75"/>
    <row r="5549" s="5" customFormat="1" ht="12.75"/>
    <row r="5550" s="5" customFormat="1" ht="12.75"/>
    <row r="5551" s="5" customFormat="1" ht="12.75"/>
    <row r="5552" s="5" customFormat="1" ht="12.75"/>
    <row r="5553" s="5" customFormat="1" ht="12.75"/>
    <row r="5554" s="5" customFormat="1" ht="12.75"/>
    <row r="5555" s="5" customFormat="1" ht="12.75"/>
    <row r="5556" s="5" customFormat="1" ht="12.75"/>
    <row r="5557" s="5" customFormat="1" ht="12.75"/>
    <row r="5558" s="5" customFormat="1" ht="12.75"/>
    <row r="5559" s="5" customFormat="1" ht="12.75"/>
    <row r="5560" s="5" customFormat="1" ht="12.75"/>
    <row r="5561" s="5" customFormat="1" ht="12.75"/>
    <row r="5562" s="5" customFormat="1" ht="12.75"/>
    <row r="5563" s="5" customFormat="1" ht="12.75"/>
    <row r="5564" s="5" customFormat="1" ht="12.75"/>
    <row r="5565" s="5" customFormat="1" ht="12.75"/>
    <row r="5566" s="5" customFormat="1" ht="12.75"/>
    <row r="5567" s="5" customFormat="1" ht="12.75"/>
    <row r="5568" s="5" customFormat="1" ht="12.75"/>
    <row r="5569" s="5" customFormat="1" ht="12.75"/>
    <row r="5570" s="5" customFormat="1" ht="12.75"/>
    <row r="5571" s="5" customFormat="1" ht="12.75"/>
    <row r="5572" s="5" customFormat="1" ht="12.75"/>
    <row r="5573" s="5" customFormat="1" ht="12.75"/>
    <row r="5574" s="5" customFormat="1" ht="12.75"/>
    <row r="5575" s="5" customFormat="1" ht="12.75"/>
    <row r="5576" s="5" customFormat="1" ht="12.75"/>
    <row r="5577" s="5" customFormat="1" ht="12.75"/>
    <row r="5578" s="5" customFormat="1" ht="12.75"/>
    <row r="5579" s="5" customFormat="1" ht="12.75"/>
    <row r="5580" s="5" customFormat="1" ht="12.75"/>
    <row r="5581" s="5" customFormat="1" ht="12.75"/>
    <row r="5582" s="5" customFormat="1" ht="12.75"/>
    <row r="5583" s="5" customFormat="1" ht="12.75"/>
    <row r="5584" s="5" customFormat="1" ht="12.75"/>
    <row r="5585" s="5" customFormat="1" ht="12.75"/>
    <row r="5586" s="5" customFormat="1" ht="12.75"/>
    <row r="5587" s="5" customFormat="1" ht="12.75"/>
    <row r="5588" s="5" customFormat="1" ht="12.75"/>
    <row r="5589" s="5" customFormat="1" ht="12.75"/>
    <row r="5590" s="5" customFormat="1" ht="12.75"/>
    <row r="5591" s="5" customFormat="1" ht="12.75"/>
    <row r="5592" s="5" customFormat="1" ht="12.75"/>
    <row r="5593" s="5" customFormat="1" ht="12.75"/>
    <row r="5594" s="5" customFormat="1" ht="12.75"/>
    <row r="5595" s="5" customFormat="1" ht="12.75"/>
    <row r="5596" s="5" customFormat="1" ht="12.75"/>
    <row r="5597" s="5" customFormat="1" ht="12.75"/>
    <row r="5598" s="5" customFormat="1" ht="12.75"/>
    <row r="5599" s="5" customFormat="1" ht="12.75"/>
    <row r="5600" s="5" customFormat="1" ht="12.75"/>
    <row r="5601" s="5" customFormat="1" ht="12.75"/>
    <row r="5602" s="5" customFormat="1" ht="12.75"/>
    <row r="5603" s="5" customFormat="1" ht="12.75"/>
    <row r="5604" s="5" customFormat="1" ht="12.75"/>
    <row r="5605" s="5" customFormat="1" ht="12.75"/>
    <row r="5606" s="5" customFormat="1" ht="12.75"/>
    <row r="5607" s="5" customFormat="1" ht="12.75"/>
    <row r="5608" s="5" customFormat="1" ht="12.75"/>
    <row r="5609" s="5" customFormat="1" ht="12.75"/>
    <row r="5610" s="5" customFormat="1" ht="12.75"/>
    <row r="5611" s="5" customFormat="1" ht="12.75"/>
    <row r="5612" s="5" customFormat="1" ht="12.75"/>
    <row r="5613" s="5" customFormat="1" ht="12.75"/>
    <row r="5614" s="5" customFormat="1" ht="12.75"/>
    <row r="5615" s="5" customFormat="1" ht="12.75"/>
    <row r="5616" s="5" customFormat="1" ht="12.75"/>
    <row r="5617" s="5" customFormat="1" ht="12.75"/>
    <row r="5618" s="5" customFormat="1" ht="12.75"/>
    <row r="5619" s="5" customFormat="1" ht="12.75"/>
    <row r="5620" s="5" customFormat="1" ht="12.75"/>
    <row r="5621" s="5" customFormat="1" ht="12.75"/>
    <row r="5622" s="5" customFormat="1" ht="12.75"/>
    <row r="5623" s="5" customFormat="1" ht="12.75"/>
    <row r="5624" s="5" customFormat="1" ht="12.75"/>
    <row r="5625" s="5" customFormat="1" ht="12.75"/>
    <row r="5626" s="5" customFormat="1" ht="12.75"/>
    <row r="5627" s="5" customFormat="1" ht="12.75"/>
    <row r="5628" s="5" customFormat="1" ht="12.75"/>
    <row r="5629" s="5" customFormat="1" ht="12.75"/>
    <row r="5630" s="5" customFormat="1" ht="12.75"/>
    <row r="5631" s="5" customFormat="1" ht="12.75"/>
    <row r="5632" s="5" customFormat="1" ht="12.75"/>
    <row r="5633" s="5" customFormat="1" ht="12.75"/>
    <row r="5634" s="5" customFormat="1" ht="12.75"/>
    <row r="5635" s="5" customFormat="1" ht="12.75"/>
    <row r="5636" s="5" customFormat="1" ht="12.75"/>
    <row r="5637" s="5" customFormat="1" ht="12.75"/>
    <row r="5638" s="5" customFormat="1" ht="12.75"/>
    <row r="5639" s="5" customFormat="1" ht="12.75"/>
    <row r="5640" s="5" customFormat="1" ht="12.75"/>
    <row r="5641" s="5" customFormat="1" ht="12.75"/>
    <row r="5642" s="5" customFormat="1" ht="12.75"/>
    <row r="5643" s="5" customFormat="1" ht="12.75"/>
    <row r="5644" s="5" customFormat="1" ht="12.75"/>
    <row r="5645" s="5" customFormat="1" ht="12.75"/>
    <row r="5646" s="5" customFormat="1" ht="12.75"/>
    <row r="5647" s="5" customFormat="1" ht="12.75"/>
    <row r="5648" s="5" customFormat="1" ht="12.75"/>
    <row r="5649" s="5" customFormat="1" ht="12.75"/>
    <row r="5650" s="5" customFormat="1" ht="12.75"/>
    <row r="5651" s="5" customFormat="1" ht="12.75"/>
    <row r="5652" s="5" customFormat="1" ht="12.75"/>
    <row r="5653" s="5" customFormat="1" ht="12.75"/>
    <row r="5654" s="5" customFormat="1" ht="12.75"/>
    <row r="5655" s="5" customFormat="1" ht="12.75"/>
    <row r="5656" s="5" customFormat="1" ht="12.75"/>
    <row r="5657" s="5" customFormat="1" ht="12.75"/>
    <row r="5658" s="5" customFormat="1" ht="12.75"/>
    <row r="5659" s="5" customFormat="1" ht="12.75"/>
    <row r="5660" s="5" customFormat="1" ht="12.75"/>
    <row r="5661" s="5" customFormat="1" ht="12.75"/>
    <row r="5662" s="5" customFormat="1" ht="12.75"/>
    <row r="5663" s="5" customFormat="1" ht="12.75"/>
    <row r="5664" s="5" customFormat="1" ht="12.75"/>
    <row r="5665" s="5" customFormat="1" ht="12.75"/>
    <row r="5666" s="5" customFormat="1" ht="12.75"/>
    <row r="5667" s="5" customFormat="1" ht="12.75"/>
    <row r="5668" s="5" customFormat="1" ht="12.75"/>
    <row r="5669" s="5" customFormat="1" ht="12.75"/>
    <row r="5670" s="5" customFormat="1" ht="12.75"/>
    <row r="5671" s="5" customFormat="1" ht="12.75"/>
    <row r="5672" s="5" customFormat="1" ht="12.75"/>
    <row r="5673" s="5" customFormat="1" ht="12.75"/>
    <row r="5674" s="5" customFormat="1" ht="12.75"/>
    <row r="5675" s="5" customFormat="1" ht="12.75"/>
    <row r="5676" s="5" customFormat="1" ht="12.75"/>
    <row r="5677" s="5" customFormat="1" ht="12.75"/>
    <row r="5678" s="5" customFormat="1" ht="12.75"/>
    <row r="5679" s="5" customFormat="1" ht="12.75"/>
    <row r="5680" s="5" customFormat="1" ht="12.75"/>
    <row r="5681" s="5" customFormat="1" ht="12.75"/>
    <row r="5682" s="5" customFormat="1" ht="12.75"/>
    <row r="5683" s="5" customFormat="1" ht="12.75"/>
    <row r="5684" s="5" customFormat="1" ht="12.75"/>
    <row r="5685" s="5" customFormat="1" ht="12.75"/>
    <row r="5686" s="5" customFormat="1" ht="12.75"/>
    <row r="5687" s="5" customFormat="1" ht="12.75"/>
    <row r="5688" s="5" customFormat="1" ht="12.75"/>
    <row r="5689" s="5" customFormat="1" ht="12.75"/>
    <row r="5690" s="5" customFormat="1" ht="12.75"/>
    <row r="5691" s="5" customFormat="1" ht="12.75"/>
    <row r="5692" s="5" customFormat="1" ht="12.75"/>
    <row r="5693" s="5" customFormat="1" ht="12.75"/>
    <row r="5694" s="5" customFormat="1" ht="12.75"/>
    <row r="5695" s="5" customFormat="1" ht="12.75"/>
    <row r="5696" s="5" customFormat="1" ht="12.75"/>
    <row r="5697" s="5" customFormat="1" ht="12.75"/>
    <row r="5698" s="5" customFormat="1" ht="12.75"/>
    <row r="5699" s="5" customFormat="1" ht="12.75"/>
    <row r="5700" s="5" customFormat="1" ht="12.75"/>
    <row r="5701" s="5" customFormat="1" ht="12.75"/>
    <row r="5702" s="5" customFormat="1" ht="12.75"/>
    <row r="5703" s="5" customFormat="1" ht="12.75"/>
    <row r="5704" s="5" customFormat="1" ht="12.75"/>
    <row r="5705" s="5" customFormat="1" ht="12.75"/>
    <row r="5706" s="5" customFormat="1" ht="12.75"/>
    <row r="5707" s="5" customFormat="1" ht="12.75"/>
    <row r="5708" s="5" customFormat="1" ht="12.75"/>
    <row r="5709" s="5" customFormat="1" ht="12.75"/>
    <row r="5710" s="5" customFormat="1" ht="12.75"/>
    <row r="5711" s="5" customFormat="1" ht="12.75"/>
    <row r="5712" s="5" customFormat="1" ht="12.75"/>
    <row r="5713" s="5" customFormat="1" ht="12.75"/>
    <row r="5714" s="5" customFormat="1" ht="12.75"/>
    <row r="5715" s="5" customFormat="1" ht="12.75"/>
    <row r="5716" s="5" customFormat="1" ht="12.75"/>
    <row r="5717" s="5" customFormat="1" ht="12.75"/>
    <row r="5718" s="5" customFormat="1" ht="12.75"/>
    <row r="5719" s="5" customFormat="1" ht="12.75"/>
    <row r="5720" s="5" customFormat="1" ht="12.75"/>
    <row r="5721" s="5" customFormat="1" ht="12.75"/>
    <row r="5722" s="5" customFormat="1" ht="12.75"/>
    <row r="5723" s="5" customFormat="1" ht="12.75"/>
    <row r="5724" s="5" customFormat="1" ht="12.75"/>
    <row r="5725" s="5" customFormat="1" ht="12.75"/>
    <row r="5726" s="5" customFormat="1" ht="12.75"/>
    <row r="5727" s="5" customFormat="1" ht="12.75"/>
    <row r="5728" s="5" customFormat="1" ht="12.75"/>
    <row r="5729" s="5" customFormat="1" ht="12.75"/>
    <row r="5730" s="5" customFormat="1" ht="12.75"/>
    <row r="5731" s="5" customFormat="1" ht="12.75"/>
    <row r="5732" s="5" customFormat="1" ht="12.75"/>
    <row r="5733" s="5" customFormat="1" ht="12.75"/>
    <row r="5734" s="5" customFormat="1" ht="12.75"/>
    <row r="5735" s="5" customFormat="1" ht="12.75"/>
    <row r="5736" s="5" customFormat="1" ht="12.75"/>
    <row r="5737" s="5" customFormat="1" ht="12.75"/>
    <row r="5738" s="5" customFormat="1" ht="12.75"/>
    <row r="5739" s="5" customFormat="1" ht="12.75"/>
    <row r="5740" s="5" customFormat="1" ht="12.75"/>
    <row r="5741" s="5" customFormat="1" ht="12.75"/>
    <row r="5742" s="5" customFormat="1" ht="12.75"/>
    <row r="5743" s="5" customFormat="1" ht="12.75"/>
    <row r="5744" s="5" customFormat="1" ht="12.75"/>
    <row r="5745" s="5" customFormat="1" ht="12.75"/>
    <row r="5746" s="5" customFormat="1" ht="12.75"/>
    <row r="5747" s="5" customFormat="1" ht="12.75"/>
    <row r="5748" s="5" customFormat="1" ht="12.75"/>
    <row r="5749" s="5" customFormat="1" ht="12.75"/>
    <row r="5750" s="5" customFormat="1" ht="12.75"/>
    <row r="5751" s="5" customFormat="1" ht="12.75"/>
    <row r="5752" s="5" customFormat="1" ht="12.75"/>
    <row r="5753" s="5" customFormat="1" ht="12.75"/>
    <row r="5754" s="5" customFormat="1" ht="12.75"/>
    <row r="5755" s="5" customFormat="1" ht="12.75"/>
    <row r="5756" s="5" customFormat="1" ht="12.75"/>
    <row r="5757" s="5" customFormat="1" ht="12.75"/>
    <row r="5758" s="5" customFormat="1" ht="12.75"/>
    <row r="5759" s="5" customFormat="1" ht="12.75"/>
    <row r="5760" s="5" customFormat="1" ht="12.75"/>
    <row r="5761" s="5" customFormat="1" ht="12.75"/>
    <row r="5762" s="5" customFormat="1" ht="12.75"/>
    <row r="5763" s="5" customFormat="1" ht="12.75"/>
    <row r="5764" s="5" customFormat="1" ht="12.75"/>
    <row r="5765" s="5" customFormat="1" ht="12.75"/>
    <row r="5766" s="5" customFormat="1" ht="12.75"/>
    <row r="5767" s="5" customFormat="1" ht="12.75"/>
    <row r="5768" s="5" customFormat="1" ht="12.75"/>
    <row r="5769" s="5" customFormat="1" ht="12.75"/>
    <row r="5770" s="5" customFormat="1" ht="12.75"/>
    <row r="5771" s="5" customFormat="1" ht="12.75"/>
    <row r="5772" s="5" customFormat="1" ht="12.75"/>
    <row r="5773" s="5" customFormat="1" ht="12.75"/>
    <row r="5774" s="5" customFormat="1" ht="12.75"/>
    <row r="5775" s="5" customFormat="1" ht="12.75"/>
    <row r="5776" s="5" customFormat="1" ht="12.75"/>
    <row r="5777" s="5" customFormat="1" ht="12.75"/>
    <row r="5778" s="5" customFormat="1" ht="12.75"/>
    <row r="5779" s="5" customFormat="1" ht="12.75"/>
    <row r="5780" s="5" customFormat="1" ht="12.75"/>
    <row r="5781" s="5" customFormat="1" ht="12.75"/>
    <row r="5782" s="5" customFormat="1" ht="12.75"/>
    <row r="5783" s="5" customFormat="1" ht="12.75"/>
    <row r="5784" s="5" customFormat="1" ht="12.75"/>
    <row r="5785" s="5" customFormat="1" ht="12.75"/>
    <row r="5786" s="5" customFormat="1" ht="12.75"/>
    <row r="5787" s="5" customFormat="1" ht="12.75"/>
    <row r="5788" s="5" customFormat="1" ht="12.75"/>
    <row r="5789" s="5" customFormat="1" ht="12.75"/>
    <row r="5790" s="5" customFormat="1" ht="12.75"/>
    <row r="5791" s="5" customFormat="1" ht="12.75"/>
    <row r="5792" s="5" customFormat="1" ht="12.75"/>
    <row r="5793" s="5" customFormat="1" ht="12.75"/>
    <row r="5794" s="5" customFormat="1" ht="12.75"/>
    <row r="5795" s="5" customFormat="1" ht="12.75"/>
    <row r="5796" s="5" customFormat="1" ht="12.75"/>
    <row r="5797" s="5" customFormat="1" ht="12.75"/>
    <row r="5798" s="5" customFormat="1" ht="12.75"/>
    <row r="5799" s="5" customFormat="1" ht="12.75"/>
    <row r="5800" s="5" customFormat="1" ht="12.75"/>
    <row r="5801" s="5" customFormat="1" ht="12.75"/>
    <row r="5802" s="5" customFormat="1" ht="12.75"/>
    <row r="5803" s="5" customFormat="1" ht="12.75"/>
    <row r="5804" s="5" customFormat="1" ht="12.75"/>
    <row r="5805" s="5" customFormat="1" ht="12.75"/>
    <row r="5806" s="5" customFormat="1" ht="12.75"/>
    <row r="5807" s="5" customFormat="1" ht="12.75"/>
    <row r="5808" s="5" customFormat="1" ht="12.75"/>
    <row r="5809" s="5" customFormat="1" ht="12.75"/>
    <row r="5810" s="5" customFormat="1" ht="12.75"/>
    <row r="5811" s="5" customFormat="1" ht="12.75"/>
    <row r="5812" s="5" customFormat="1" ht="12.75"/>
    <row r="5813" s="5" customFormat="1" ht="12.75"/>
    <row r="5814" s="5" customFormat="1" ht="12.75"/>
    <row r="5815" s="5" customFormat="1" ht="12.75"/>
    <row r="5816" s="5" customFormat="1" ht="12.75"/>
    <row r="5817" s="5" customFormat="1" ht="12.75"/>
    <row r="5818" s="5" customFormat="1" ht="12.75"/>
    <row r="5819" s="5" customFormat="1" ht="12.75"/>
    <row r="5820" s="5" customFormat="1" ht="12.75"/>
    <row r="5821" s="5" customFormat="1" ht="12.75"/>
    <row r="5822" s="5" customFormat="1" ht="12.75"/>
    <row r="5823" s="5" customFormat="1" ht="12.75"/>
    <row r="5824" s="5" customFormat="1" ht="12.75"/>
    <row r="5825" s="5" customFormat="1" ht="12.75"/>
    <row r="5826" s="5" customFormat="1" ht="12.75"/>
    <row r="5827" s="5" customFormat="1" ht="12.75"/>
    <row r="5828" s="5" customFormat="1" ht="12.75"/>
    <row r="5829" s="5" customFormat="1" ht="12.75"/>
    <row r="5830" s="5" customFormat="1" ht="12.75"/>
    <row r="5831" s="5" customFormat="1" ht="12.75"/>
    <row r="5832" s="5" customFormat="1" ht="12.75"/>
    <row r="5833" s="5" customFormat="1" ht="12.75"/>
    <row r="5834" s="5" customFormat="1" ht="12.75"/>
    <row r="5835" s="5" customFormat="1" ht="12.75"/>
    <row r="5836" s="5" customFormat="1" ht="12.75"/>
    <row r="5837" s="5" customFormat="1" ht="12.75"/>
    <row r="5838" s="5" customFormat="1" ht="12.75"/>
    <row r="5839" s="5" customFormat="1" ht="12.75"/>
    <row r="5840" s="5" customFormat="1" ht="12.75"/>
    <row r="5841" s="5" customFormat="1" ht="12.75"/>
    <row r="5842" s="5" customFormat="1" ht="12.75"/>
    <row r="5843" s="5" customFormat="1" ht="12.75"/>
    <row r="5844" s="5" customFormat="1" ht="12.75"/>
    <row r="5845" s="5" customFormat="1" ht="12.75"/>
    <row r="5846" s="5" customFormat="1" ht="12.75"/>
    <row r="5847" s="5" customFormat="1" ht="12.75"/>
    <row r="5848" s="5" customFormat="1" ht="12.75"/>
    <row r="5849" s="5" customFormat="1" ht="12.75"/>
    <row r="5850" s="5" customFormat="1" ht="12.75"/>
    <row r="5851" s="5" customFormat="1" ht="12.75"/>
    <row r="5852" s="5" customFormat="1" ht="12.75"/>
    <row r="5853" s="5" customFormat="1" ht="12.75"/>
    <row r="5854" s="5" customFormat="1" ht="12.75"/>
    <row r="5855" s="5" customFormat="1" ht="12.75"/>
    <row r="5856" s="5" customFormat="1" ht="12.75"/>
    <row r="5857" s="5" customFormat="1" ht="12.75"/>
    <row r="5858" s="5" customFormat="1" ht="12.75"/>
    <row r="5859" s="5" customFormat="1" ht="12.75"/>
    <row r="5860" s="5" customFormat="1" ht="12.75"/>
    <row r="5861" s="5" customFormat="1" ht="12.75"/>
    <row r="5862" s="5" customFormat="1" ht="12.75"/>
    <row r="5863" s="5" customFormat="1" ht="12.75"/>
    <row r="5864" s="5" customFormat="1" ht="12.75"/>
    <row r="5865" s="5" customFormat="1" ht="12.75"/>
    <row r="5866" s="5" customFormat="1" ht="12.75"/>
    <row r="5867" s="5" customFormat="1" ht="12.75"/>
    <row r="5868" s="5" customFormat="1" ht="12.75"/>
    <row r="5869" s="5" customFormat="1" ht="12.75"/>
    <row r="5870" s="5" customFormat="1" ht="12.75"/>
    <row r="5871" s="5" customFormat="1" ht="12.75"/>
    <row r="5872" s="5" customFormat="1" ht="12.75"/>
    <row r="5873" s="5" customFormat="1" ht="12.75"/>
    <row r="5874" s="5" customFormat="1" ht="12.75"/>
    <row r="5875" s="5" customFormat="1" ht="12.75"/>
    <row r="5876" s="5" customFormat="1" ht="12.75"/>
    <row r="5877" s="5" customFormat="1" ht="12.75"/>
    <row r="5878" s="5" customFormat="1" ht="12.75"/>
    <row r="5879" s="5" customFormat="1" ht="12.75"/>
    <row r="5880" s="5" customFormat="1" ht="12.75"/>
    <row r="5881" s="5" customFormat="1" ht="12.75"/>
    <row r="5882" s="5" customFormat="1" ht="12.75"/>
    <row r="5883" s="5" customFormat="1" ht="12.75"/>
    <row r="5884" s="5" customFormat="1" ht="12.75"/>
    <row r="5885" s="5" customFormat="1" ht="12.75"/>
    <row r="5886" s="5" customFormat="1" ht="12.75"/>
    <row r="5887" s="5" customFormat="1" ht="12.75"/>
    <row r="5888" s="5" customFormat="1" ht="12.75"/>
    <row r="5889" s="5" customFormat="1" ht="12.75"/>
    <row r="5890" s="5" customFormat="1" ht="12.75"/>
    <row r="5891" s="5" customFormat="1" ht="12.75"/>
    <row r="5892" s="5" customFormat="1" ht="12.75"/>
    <row r="5893" s="5" customFormat="1" ht="12.75"/>
    <row r="5894" s="5" customFormat="1" ht="12.75"/>
    <row r="5895" s="5" customFormat="1" ht="12.75"/>
    <row r="5896" s="5" customFormat="1" ht="12.75"/>
    <row r="5897" s="5" customFormat="1" ht="12.75"/>
    <row r="5898" s="5" customFormat="1" ht="12.75"/>
    <row r="5899" s="5" customFormat="1" ht="12.75"/>
    <row r="5900" s="5" customFormat="1" ht="12.75"/>
    <row r="5901" s="5" customFormat="1" ht="12.75"/>
    <row r="5902" s="5" customFormat="1" ht="12.75"/>
    <row r="5903" s="5" customFormat="1" ht="12.75"/>
    <row r="5904" s="5" customFormat="1" ht="12.75"/>
    <row r="5905" s="5" customFormat="1" ht="12.75"/>
    <row r="5906" s="5" customFormat="1" ht="12.75"/>
    <row r="5907" s="5" customFormat="1" ht="12.75"/>
    <row r="5908" s="5" customFormat="1" ht="12.75"/>
    <row r="5909" s="5" customFormat="1" ht="12.75"/>
    <row r="5910" s="5" customFormat="1" ht="12.75"/>
    <row r="5911" s="5" customFormat="1" ht="12.75"/>
    <row r="5912" s="5" customFormat="1" ht="12.75"/>
    <row r="5913" s="5" customFormat="1" ht="12.75"/>
    <row r="5914" s="5" customFormat="1" ht="12.75"/>
    <row r="5915" s="5" customFormat="1" ht="12.75"/>
    <row r="5916" s="5" customFormat="1" ht="12.75"/>
    <row r="5917" s="5" customFormat="1" ht="12.75"/>
    <row r="5918" s="5" customFormat="1" ht="12.75"/>
    <row r="5919" s="5" customFormat="1" ht="12.75"/>
    <row r="5920" s="5" customFormat="1" ht="12.75"/>
    <row r="5921" s="5" customFormat="1" ht="12.75"/>
    <row r="5922" s="5" customFormat="1" ht="12.75"/>
    <row r="5923" s="5" customFormat="1" ht="12.75"/>
    <row r="5924" s="5" customFormat="1" ht="12.75"/>
    <row r="5925" s="5" customFormat="1" ht="12.75"/>
    <row r="5926" s="5" customFormat="1" ht="12.75"/>
    <row r="5927" s="5" customFormat="1" ht="12.75"/>
    <row r="5928" s="5" customFormat="1" ht="12.75"/>
    <row r="5929" s="5" customFormat="1" ht="12.75"/>
    <row r="5930" s="5" customFormat="1" ht="12.75"/>
    <row r="5931" s="5" customFormat="1" ht="12.75"/>
    <row r="5932" s="5" customFormat="1" ht="12.75"/>
    <row r="5933" s="5" customFormat="1" ht="12.75"/>
    <row r="5934" s="5" customFormat="1" ht="12.75"/>
    <row r="5935" s="5" customFormat="1" ht="12.75"/>
    <row r="5936" s="5" customFormat="1" ht="12.75"/>
    <row r="5937" s="5" customFormat="1" ht="12.75"/>
    <row r="5938" s="5" customFormat="1" ht="12.75"/>
    <row r="5939" s="5" customFormat="1" ht="12.75"/>
    <row r="5940" s="5" customFormat="1" ht="12.75"/>
    <row r="5941" s="5" customFormat="1" ht="12.75"/>
    <row r="5942" s="5" customFormat="1" ht="12.75"/>
    <row r="5943" s="5" customFormat="1" ht="12.75"/>
    <row r="5944" s="5" customFormat="1" ht="12.75"/>
    <row r="5945" s="5" customFormat="1" ht="12.75"/>
    <row r="5946" s="5" customFormat="1" ht="12.75"/>
    <row r="5947" s="5" customFormat="1" ht="12.75"/>
    <row r="5948" s="5" customFormat="1" ht="12.75"/>
    <row r="5949" s="5" customFormat="1" ht="12.75"/>
    <row r="5950" s="5" customFormat="1" ht="12.75"/>
    <row r="5951" s="5" customFormat="1" ht="12.75"/>
    <row r="5952" s="5" customFormat="1" ht="12.75"/>
    <row r="5953" s="5" customFormat="1" ht="12.75"/>
    <row r="5954" s="5" customFormat="1" ht="12.75"/>
    <row r="5955" s="5" customFormat="1" ht="12.75"/>
    <row r="5956" s="5" customFormat="1" ht="12.75"/>
    <row r="5957" s="5" customFormat="1" ht="12.75"/>
    <row r="5958" s="5" customFormat="1" ht="12.75"/>
    <row r="5959" s="5" customFormat="1" ht="12.75"/>
    <row r="5960" s="5" customFormat="1" ht="12.75"/>
    <row r="5961" s="5" customFormat="1" ht="12.75"/>
    <row r="5962" s="5" customFormat="1" ht="12.75"/>
    <row r="5963" s="5" customFormat="1" ht="12.75"/>
    <row r="5964" s="5" customFormat="1" ht="12.75"/>
    <row r="5965" s="5" customFormat="1" ht="12.75"/>
    <row r="5966" s="5" customFormat="1" ht="12.75"/>
    <row r="5967" s="5" customFormat="1" ht="12.75"/>
    <row r="5968" s="5" customFormat="1" ht="12.75"/>
    <row r="5969" s="5" customFormat="1" ht="12.75"/>
    <row r="5970" s="5" customFormat="1" ht="12.75"/>
    <row r="5971" s="5" customFormat="1" ht="12.75"/>
    <row r="5972" s="5" customFormat="1" ht="12.75"/>
    <row r="5973" s="5" customFormat="1" ht="12.75"/>
    <row r="5974" s="5" customFormat="1" ht="12.75"/>
    <row r="5975" s="5" customFormat="1" ht="12.75"/>
    <row r="5976" s="5" customFormat="1" ht="12.75"/>
    <row r="5977" s="5" customFormat="1" ht="12.75"/>
    <row r="5978" s="5" customFormat="1" ht="12.75"/>
    <row r="5979" s="5" customFormat="1" ht="12.75"/>
    <row r="5980" s="5" customFormat="1" ht="12.75"/>
    <row r="5981" s="5" customFormat="1" ht="12.75"/>
    <row r="5982" s="5" customFormat="1" ht="12.75"/>
    <row r="5983" s="5" customFormat="1" ht="12.75"/>
    <row r="5984" s="5" customFormat="1" ht="12.75"/>
    <row r="5985" s="5" customFormat="1" ht="12.75"/>
    <row r="5986" s="5" customFormat="1" ht="12.75"/>
    <row r="5987" s="5" customFormat="1" ht="12.75"/>
    <row r="5988" s="5" customFormat="1" ht="12.75"/>
    <row r="5989" s="5" customFormat="1" ht="12.75"/>
    <row r="5990" s="5" customFormat="1" ht="12.75"/>
    <row r="5991" s="5" customFormat="1" ht="12.75"/>
    <row r="5992" s="5" customFormat="1" ht="12.75"/>
    <row r="5993" s="5" customFormat="1" ht="12.75"/>
    <row r="5994" s="5" customFormat="1" ht="12.75"/>
    <row r="5995" s="5" customFormat="1" ht="12.75"/>
    <row r="5996" s="5" customFormat="1" ht="12.75"/>
    <row r="5997" s="5" customFormat="1" ht="12.75"/>
    <row r="5998" s="5" customFormat="1" ht="12.75"/>
    <row r="5999" s="5" customFormat="1" ht="12.75"/>
    <row r="6000" s="5" customFormat="1" ht="12.75"/>
    <row r="6001" s="5" customFormat="1" ht="12.75"/>
    <row r="6002" s="5" customFormat="1" ht="12.75"/>
    <row r="6003" s="5" customFormat="1" ht="12.75"/>
    <row r="6004" s="5" customFormat="1" ht="12.75"/>
    <row r="6005" s="5" customFormat="1" ht="12.75"/>
    <row r="6006" s="5" customFormat="1" ht="12.75"/>
    <row r="6007" s="5" customFormat="1" ht="12.75"/>
    <row r="6008" s="5" customFormat="1" ht="12.75"/>
    <row r="6009" s="5" customFormat="1" ht="12.75"/>
    <row r="6010" s="5" customFormat="1" ht="12.75"/>
    <row r="6011" s="5" customFormat="1" ht="12.75"/>
    <row r="6012" s="5" customFormat="1" ht="12.75"/>
    <row r="6013" s="5" customFormat="1" ht="12.75"/>
    <row r="6014" s="5" customFormat="1" ht="12.75"/>
    <row r="6015" s="5" customFormat="1" ht="12.75"/>
    <row r="6016" s="5" customFormat="1" ht="12.75"/>
    <row r="6017" s="5" customFormat="1" ht="12.75"/>
    <row r="6018" s="5" customFormat="1" ht="12.75"/>
    <row r="6019" s="5" customFormat="1" ht="12.75"/>
    <row r="6020" s="5" customFormat="1" ht="12.75"/>
    <row r="6021" s="5" customFormat="1" ht="12.75"/>
    <row r="6022" s="5" customFormat="1" ht="12.75"/>
    <row r="6023" s="5" customFormat="1" ht="12.75"/>
    <row r="6024" s="5" customFormat="1" ht="12.75"/>
    <row r="6025" s="5" customFormat="1" ht="12.75"/>
    <row r="6026" s="5" customFormat="1" ht="12.75"/>
    <row r="6027" s="5" customFormat="1" ht="12.75"/>
    <row r="6028" s="5" customFormat="1" ht="12.75"/>
    <row r="6029" s="5" customFormat="1" ht="12.75"/>
    <row r="6030" s="5" customFormat="1" ht="12.75"/>
    <row r="6031" s="5" customFormat="1" ht="12.75"/>
    <row r="6032" s="5" customFormat="1" ht="12.75"/>
    <row r="6033" s="5" customFormat="1" ht="12.75"/>
    <row r="6034" s="5" customFormat="1" ht="12.75"/>
    <row r="6035" s="5" customFormat="1" ht="12.75"/>
    <row r="6036" s="5" customFormat="1" ht="12.75"/>
    <row r="6037" s="5" customFormat="1" ht="12.75"/>
    <row r="6038" s="5" customFormat="1" ht="12.75"/>
    <row r="6039" s="5" customFormat="1" ht="12.75"/>
    <row r="6040" s="5" customFormat="1" ht="12.75"/>
    <row r="6041" s="5" customFormat="1" ht="12.75"/>
    <row r="6042" s="5" customFormat="1" ht="12.75"/>
    <row r="6043" s="5" customFormat="1" ht="12.75"/>
    <row r="6044" s="5" customFormat="1" ht="12.75"/>
    <row r="6045" s="5" customFormat="1" ht="12.75"/>
    <row r="6046" s="5" customFormat="1" ht="12.75"/>
    <row r="6047" s="5" customFormat="1" ht="12.75"/>
    <row r="6048" s="5" customFormat="1" ht="12.75"/>
    <row r="6049" s="5" customFormat="1" ht="12.75"/>
    <row r="6050" s="5" customFormat="1" ht="12.75"/>
    <row r="6051" s="5" customFormat="1" ht="12.75"/>
    <row r="6052" s="5" customFormat="1" ht="12.75"/>
  </sheetData>
  <sheetProtection password="E48F" sheet="1"/>
  <mergeCells count="3">
    <mergeCell ref="B2:G2"/>
    <mergeCell ref="B5:G5"/>
    <mergeCell ref="B7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3">
      <selection activeCell="A66" sqref="A66"/>
    </sheetView>
  </sheetViews>
  <sheetFormatPr defaultColWidth="75.57421875" defaultRowHeight="12.75"/>
  <cols>
    <col min="1" max="1" width="120.140625" style="84" customWidth="1"/>
    <col min="2" max="2" width="6.28125" style="19" customWidth="1"/>
    <col min="3" max="3" width="17.28125" style="22" customWidth="1"/>
    <col min="4" max="4" width="18.140625" style="22" customWidth="1"/>
    <col min="5" max="5" width="17.140625" style="22" customWidth="1"/>
    <col min="6" max="6" width="78.140625" style="22" customWidth="1"/>
    <col min="7" max="255" width="9.140625" style="22" customWidth="1"/>
    <col min="256" max="16384" width="75.57421875" style="22" customWidth="1"/>
  </cols>
  <sheetData>
    <row r="1" spans="1:5" ht="20.25">
      <c r="A1" s="113" t="s">
        <v>21</v>
      </c>
      <c r="B1" s="113"/>
      <c r="C1" s="113"/>
      <c r="D1" s="113"/>
      <c r="E1" s="113"/>
    </row>
    <row r="2" spans="1:5" ht="36" customHeight="1">
      <c r="A2" s="111" t="str">
        <f>Dati_Ente!B5</f>
        <v>COMUNE DI PRALBOINO</v>
      </c>
      <c r="B2" s="112"/>
      <c r="C2" s="112"/>
      <c r="D2" s="112"/>
      <c r="E2" s="112"/>
    </row>
    <row r="3" spans="1:5" ht="20.25">
      <c r="A3" s="114" t="s">
        <v>22</v>
      </c>
      <c r="B3" s="115"/>
      <c r="C3" s="115"/>
      <c r="D3" s="115"/>
      <c r="E3" s="115"/>
    </row>
    <row r="4" spans="1:5" ht="20.25">
      <c r="A4" s="114" t="s">
        <v>59</v>
      </c>
      <c r="B4" s="115"/>
      <c r="C4" s="115"/>
      <c r="D4" s="115"/>
      <c r="E4" s="115"/>
    </row>
    <row r="5" ht="22.5" customHeight="1" thickBot="1">
      <c r="A5" s="85" t="s">
        <v>60</v>
      </c>
    </row>
    <row r="6" spans="1:5" ht="95.25" thickTop="1">
      <c r="A6" s="116" t="s">
        <v>23</v>
      </c>
      <c r="B6" s="117"/>
      <c r="C6" s="20" t="s">
        <v>57</v>
      </c>
      <c r="D6" s="20" t="s">
        <v>51</v>
      </c>
      <c r="E6" s="21" t="s">
        <v>58</v>
      </c>
    </row>
    <row r="7" spans="1:5" ht="11.25" customHeight="1">
      <c r="A7" s="83"/>
      <c r="B7" s="23"/>
      <c r="C7" s="57"/>
      <c r="D7" s="57"/>
      <c r="E7" s="58"/>
    </row>
    <row r="8" spans="1:5" ht="36">
      <c r="A8" s="24" t="s">
        <v>24</v>
      </c>
      <c r="B8" s="25" t="s">
        <v>17</v>
      </c>
      <c r="C8" s="59">
        <f>Caricamento_Dati!E8</f>
        <v>5296.4</v>
      </c>
      <c r="D8" s="59">
        <f>Caricamento_Dati!F8</f>
        <v>0</v>
      </c>
      <c r="E8" s="60">
        <f>Caricamento_Dati!G8</f>
        <v>0</v>
      </c>
    </row>
    <row r="9" spans="1:5" ht="18">
      <c r="A9" s="26"/>
      <c r="B9" s="25"/>
      <c r="C9" s="61"/>
      <c r="D9" s="61"/>
      <c r="E9" s="62"/>
    </row>
    <row r="10" spans="1:5" ht="36">
      <c r="A10" s="24" t="s">
        <v>25</v>
      </c>
      <c r="B10" s="25" t="s">
        <v>17</v>
      </c>
      <c r="C10" s="59">
        <f>Caricamento_Dati!E12-Caricamento_Dati!E16</f>
        <v>248093.03</v>
      </c>
      <c r="D10" s="59">
        <f>Caricamento_Dati!F12-Caricamento_Dati!F16</f>
        <v>0</v>
      </c>
      <c r="E10" s="60">
        <f>Caricamento_Dati!G12-Caricamento_Dati!G16</f>
        <v>0</v>
      </c>
    </row>
    <row r="11" spans="1:5" ht="18">
      <c r="A11" s="26"/>
      <c r="B11" s="25"/>
      <c r="C11" s="61"/>
      <c r="D11" s="61"/>
      <c r="E11" s="62"/>
    </row>
    <row r="12" spans="1:5" ht="36">
      <c r="A12" s="24" t="s">
        <v>26</v>
      </c>
      <c r="B12" s="25" t="s">
        <v>17</v>
      </c>
      <c r="C12" s="59">
        <f>Caricamento_Dati!E20</f>
        <v>0</v>
      </c>
      <c r="D12" s="59">
        <f>Caricamento_Dati!F20</f>
        <v>0</v>
      </c>
      <c r="E12" s="60">
        <f>Caricamento_Dati!G20</f>
        <v>0</v>
      </c>
    </row>
    <row r="13" spans="1:5" ht="18">
      <c r="A13" s="27"/>
      <c r="B13" s="25"/>
      <c r="C13" s="61"/>
      <c r="D13" s="61"/>
      <c r="E13" s="62"/>
    </row>
    <row r="14" spans="1:5" ht="18">
      <c r="A14" s="28" t="s">
        <v>27</v>
      </c>
      <c r="B14" s="25" t="s">
        <v>17</v>
      </c>
      <c r="C14" s="63">
        <f>+C12+C10+C8</f>
        <v>253389.43</v>
      </c>
      <c r="D14" s="63">
        <f>+D12+D10+D8</f>
        <v>0</v>
      </c>
      <c r="E14" s="64">
        <f>+E12+E10+E8</f>
        <v>0</v>
      </c>
    </row>
    <row r="15" spans="1:5" ht="9.75" customHeight="1">
      <c r="A15" s="29"/>
      <c r="B15" s="30"/>
      <c r="C15" s="65"/>
      <c r="D15" s="65"/>
      <c r="E15" s="66"/>
    </row>
    <row r="16" spans="1:5" ht="18">
      <c r="A16" s="28"/>
      <c r="B16" s="25"/>
      <c r="C16" s="63"/>
      <c r="D16" s="63"/>
      <c r="E16" s="64"/>
    </row>
    <row r="17" spans="1:5" ht="18">
      <c r="A17" s="27" t="s">
        <v>28</v>
      </c>
      <c r="B17" s="25" t="s">
        <v>17</v>
      </c>
      <c r="C17" s="63">
        <f>Caricamento_Dati!E24</f>
        <v>1416085</v>
      </c>
      <c r="D17" s="63">
        <f>Caricamento_Dati!F24</f>
        <v>1401245</v>
      </c>
      <c r="E17" s="64">
        <f>Caricamento_Dati!G24</f>
        <v>1407348.59</v>
      </c>
    </row>
    <row r="18" spans="1:5" s="33" customFormat="1" ht="18.75">
      <c r="A18" s="31"/>
      <c r="B18" s="32"/>
      <c r="C18" s="61"/>
      <c r="D18" s="61"/>
      <c r="E18" s="62"/>
    </row>
    <row r="19" spans="1:5" s="33" customFormat="1" ht="18">
      <c r="A19" s="34" t="s">
        <v>29</v>
      </c>
      <c r="B19" s="25" t="s">
        <v>17</v>
      </c>
      <c r="C19" s="63">
        <f>Caricamento_Dati!E28</f>
        <v>143372</v>
      </c>
      <c r="D19" s="63">
        <f>Caricamento_Dati!F28</f>
        <v>114932</v>
      </c>
      <c r="E19" s="64">
        <f>Caricamento_Dati!G28</f>
        <v>116932</v>
      </c>
    </row>
    <row r="20" spans="1:5" s="33" customFormat="1" ht="18">
      <c r="A20" s="24"/>
      <c r="B20" s="25"/>
      <c r="C20" s="59"/>
      <c r="D20" s="59"/>
      <c r="E20" s="60"/>
    </row>
    <row r="21" spans="1:5" s="33" customFormat="1" ht="18">
      <c r="A21" s="27" t="s">
        <v>30</v>
      </c>
      <c r="B21" s="25" t="s">
        <v>17</v>
      </c>
      <c r="C21" s="63">
        <f>Caricamento_Dati!E32</f>
        <v>361423</v>
      </c>
      <c r="D21" s="63">
        <f>Caricamento_Dati!F32</f>
        <v>366461</v>
      </c>
      <c r="E21" s="64">
        <f>Caricamento_Dati!G32</f>
        <v>366461</v>
      </c>
    </row>
    <row r="22" spans="1:5" s="33" customFormat="1" ht="18">
      <c r="A22" s="27"/>
      <c r="B22" s="25"/>
      <c r="C22" s="63"/>
      <c r="D22" s="63"/>
      <c r="E22" s="64"/>
    </row>
    <row r="23" spans="1:5" s="33" customFormat="1" ht="18">
      <c r="A23" s="27" t="s">
        <v>31</v>
      </c>
      <c r="B23" s="25" t="s">
        <v>17</v>
      </c>
      <c r="C23" s="63">
        <f>Caricamento_Dati!E36</f>
        <v>504533.91</v>
      </c>
      <c r="D23" s="63">
        <f>Caricamento_Dati!F36</f>
        <v>55000</v>
      </c>
      <c r="E23" s="64">
        <f>Caricamento_Dati!G36</f>
        <v>55000</v>
      </c>
    </row>
    <row r="24" spans="1:5" s="33" customFormat="1" ht="18">
      <c r="A24" s="26"/>
      <c r="B24" s="25"/>
      <c r="C24" s="59"/>
      <c r="D24" s="59"/>
      <c r="E24" s="60"/>
    </row>
    <row r="25" spans="1:5" s="33" customFormat="1" ht="18">
      <c r="A25" s="27" t="s">
        <v>32</v>
      </c>
      <c r="B25" s="25" t="s">
        <v>17</v>
      </c>
      <c r="C25" s="63">
        <f>Caricamento_Dati!E40</f>
        <v>250000</v>
      </c>
      <c r="D25" s="63">
        <f>Caricamento_Dati!F40</f>
        <v>0</v>
      </c>
      <c r="E25" s="64">
        <f>Caricamento_Dati!G40</f>
        <v>0</v>
      </c>
    </row>
    <row r="26" spans="1:5" s="33" customFormat="1" ht="6.75" customHeight="1">
      <c r="A26" s="35"/>
      <c r="B26" s="30"/>
      <c r="C26" s="67"/>
      <c r="D26" s="67"/>
      <c r="E26" s="68"/>
    </row>
    <row r="27" spans="1:5" ht="7.5" customHeight="1">
      <c r="A27" s="36"/>
      <c r="B27" s="23"/>
      <c r="C27" s="69"/>
      <c r="D27" s="69"/>
      <c r="E27" s="70"/>
    </row>
    <row r="28" spans="1:5" ht="36.75" customHeight="1">
      <c r="A28" s="34" t="s">
        <v>33</v>
      </c>
      <c r="B28" s="25" t="s">
        <v>17</v>
      </c>
      <c r="C28" s="63">
        <f>Caricamento_Dati!E44</f>
        <v>250000</v>
      </c>
      <c r="D28" s="63">
        <f>Caricamento_Dati!F44</f>
        <v>0</v>
      </c>
      <c r="E28" s="64">
        <f>Caricamento_Dati!G44</f>
        <v>0</v>
      </c>
    </row>
    <row r="29" spans="1:5" ht="12" customHeight="1">
      <c r="A29" s="35"/>
      <c r="B29" s="30"/>
      <c r="C29" s="67"/>
      <c r="D29" s="67"/>
      <c r="E29" s="68"/>
    </row>
    <row r="30" spans="1:5" ht="9" customHeight="1">
      <c r="A30" s="26"/>
      <c r="B30" s="23"/>
      <c r="C30" s="71"/>
      <c r="D30" s="71"/>
      <c r="E30" s="72"/>
    </row>
    <row r="31" spans="1:5" ht="18">
      <c r="A31" s="24" t="s">
        <v>34</v>
      </c>
      <c r="B31" s="25" t="s">
        <v>17</v>
      </c>
      <c r="C31" s="59">
        <f>Caricamento_Dati!E51-C33</f>
        <v>1808592.4</v>
      </c>
      <c r="D31" s="59">
        <f>Caricamento_Dati!F51-D33</f>
        <v>1744781</v>
      </c>
      <c r="E31" s="60">
        <f>Caricamento_Dati!G51-E33</f>
        <v>1746206.59</v>
      </c>
    </row>
    <row r="32" spans="1:5" ht="18">
      <c r="A32" s="24"/>
      <c r="B32" s="25"/>
      <c r="C32" s="59"/>
      <c r="D32" s="59"/>
      <c r="E32" s="60"/>
    </row>
    <row r="33" spans="1:5" ht="18">
      <c r="A33" s="24" t="s">
        <v>35</v>
      </c>
      <c r="B33" s="25" t="s">
        <v>17</v>
      </c>
      <c r="C33" s="73">
        <f>Caricamento_Dati!E63</f>
        <v>0</v>
      </c>
      <c r="D33" s="59">
        <f>Caricamento_Dati!F63</f>
        <v>0</v>
      </c>
      <c r="E33" s="60">
        <f>Caricamento_Dati!G63</f>
        <v>0</v>
      </c>
    </row>
    <row r="34" spans="1:5" ht="18.75">
      <c r="A34" s="37"/>
      <c r="B34" s="38"/>
      <c r="C34" s="73"/>
      <c r="D34" s="73"/>
      <c r="E34" s="74"/>
    </row>
    <row r="35" spans="1:5" ht="18">
      <c r="A35" s="26" t="s">
        <v>63</v>
      </c>
      <c r="B35" s="25" t="s">
        <v>18</v>
      </c>
      <c r="C35" s="59">
        <f>Caricamento_Dati!E67</f>
        <v>36500</v>
      </c>
      <c r="D35" s="59">
        <f>Caricamento_Dati!F67</f>
        <v>42000</v>
      </c>
      <c r="E35" s="60">
        <f>Caricamento_Dati!G67</f>
        <v>47000</v>
      </c>
    </row>
    <row r="36" spans="1:5" ht="18.75">
      <c r="A36" s="37"/>
      <c r="B36" s="38"/>
      <c r="C36" s="73"/>
      <c r="D36" s="73"/>
      <c r="E36" s="74"/>
    </row>
    <row r="37" spans="1:6" ht="18">
      <c r="A37" s="39" t="s">
        <v>36</v>
      </c>
      <c r="B37" s="25" t="s">
        <v>18</v>
      </c>
      <c r="C37" s="59">
        <f>Caricamento_Dati!E71</f>
        <v>0</v>
      </c>
      <c r="D37" s="59">
        <f>Caricamento_Dati!F71</f>
        <v>0</v>
      </c>
      <c r="E37" s="60">
        <f>Caricamento_Dati!G71</f>
        <v>0</v>
      </c>
      <c r="F37" s="40"/>
    </row>
    <row r="38" spans="1:5" ht="18.75">
      <c r="A38" s="26"/>
      <c r="B38" s="38"/>
      <c r="C38" s="73"/>
      <c r="D38" s="73"/>
      <c r="E38" s="74"/>
    </row>
    <row r="39" spans="1:6" s="40" customFormat="1" ht="23.25" customHeight="1">
      <c r="A39" s="39" t="s">
        <v>65</v>
      </c>
      <c r="B39" s="25" t="s">
        <v>18</v>
      </c>
      <c r="C39" s="59">
        <f>Caricamento_Dati!E75</f>
        <v>0</v>
      </c>
      <c r="D39" s="59">
        <f>Caricamento_Dati!F75</f>
        <v>0</v>
      </c>
      <c r="E39" s="60">
        <f>Caricamento_Dati!G75</f>
        <v>0</v>
      </c>
      <c r="F39" s="22"/>
    </row>
    <row r="40" spans="1:5" ht="18">
      <c r="A40" s="39"/>
      <c r="B40" s="41"/>
      <c r="C40" s="75"/>
      <c r="D40" s="59"/>
      <c r="E40" s="60"/>
    </row>
    <row r="41" spans="1:5" ht="36">
      <c r="A41" s="34" t="s">
        <v>37</v>
      </c>
      <c r="B41" s="41" t="s">
        <v>18</v>
      </c>
      <c r="C41" s="76">
        <f>+C31+C33-C35-C37-C39</f>
        <v>1772092.4</v>
      </c>
      <c r="D41" s="63">
        <f>+D31+D33-D35-D37-D39</f>
        <v>1702781</v>
      </c>
      <c r="E41" s="64">
        <f>+E31+E33-E35-E37-E39</f>
        <v>1699206.59</v>
      </c>
    </row>
    <row r="42" spans="1:5" ht="9" customHeight="1">
      <c r="A42" s="29"/>
      <c r="B42" s="30"/>
      <c r="C42" s="65"/>
      <c r="D42" s="65"/>
      <c r="E42" s="66"/>
    </row>
    <row r="43" spans="1:5" ht="9.75" customHeight="1">
      <c r="A43" s="26"/>
      <c r="B43" s="23"/>
      <c r="C43" s="71"/>
      <c r="D43" s="71"/>
      <c r="E43" s="72"/>
    </row>
    <row r="44" spans="1:5" ht="18">
      <c r="A44" s="24" t="s">
        <v>38</v>
      </c>
      <c r="B44" s="25" t="s">
        <v>17</v>
      </c>
      <c r="C44" s="59">
        <f>Caricamento_Dati!E55-Caricamento_Dati!E79</f>
        <v>1156310.94</v>
      </c>
      <c r="D44" s="59">
        <f>Caricamento_Dati!F55-Caricamento_Dati!F79</f>
        <v>55000</v>
      </c>
      <c r="E44" s="60">
        <f>Caricamento_Dati!G55-Caricamento_Dati!G79</f>
        <v>55000</v>
      </c>
    </row>
    <row r="45" spans="1:5" ht="18">
      <c r="A45" s="24"/>
      <c r="B45" s="25"/>
      <c r="C45" s="59"/>
      <c r="D45" s="59"/>
      <c r="E45" s="60"/>
    </row>
    <row r="46" spans="1:5" ht="36">
      <c r="A46" s="42" t="s">
        <v>39</v>
      </c>
      <c r="B46" s="25" t="s">
        <v>17</v>
      </c>
      <c r="C46" s="73">
        <f>Caricamento_Dati!E79-Caricamento_Dati!E83</f>
        <v>0</v>
      </c>
      <c r="D46" s="59">
        <f>Caricamento_Dati!F79-Caricamento_Dati!F83</f>
        <v>0</v>
      </c>
      <c r="E46" s="60">
        <f>Caricamento_Dati!G79-Caricamento_Dati!G83</f>
        <v>0</v>
      </c>
    </row>
    <row r="47" spans="1:5" ht="18.75">
      <c r="A47" s="37"/>
      <c r="B47" s="38"/>
      <c r="C47" s="73"/>
      <c r="D47" s="73"/>
      <c r="E47" s="74"/>
    </row>
    <row r="48" spans="1:5" ht="18">
      <c r="A48" s="26" t="s">
        <v>64</v>
      </c>
      <c r="B48" s="25" t="s">
        <v>18</v>
      </c>
      <c r="C48" s="59">
        <f>Caricamento_Dati!E87</f>
        <v>0</v>
      </c>
      <c r="D48" s="59">
        <f>Caricamento_Dati!F87</f>
        <v>0</v>
      </c>
      <c r="E48" s="60">
        <f>Caricamento_Dati!G87</f>
        <v>0</v>
      </c>
    </row>
    <row r="49" spans="1:5" ht="13.5" customHeight="1">
      <c r="A49" s="26"/>
      <c r="B49" s="38"/>
      <c r="C49" s="73"/>
      <c r="D49" s="73"/>
      <c r="E49" s="74"/>
    </row>
    <row r="50" spans="1:5" ht="21.75" customHeight="1">
      <c r="A50" s="39" t="s">
        <v>66</v>
      </c>
      <c r="B50" s="25" t="s">
        <v>18</v>
      </c>
      <c r="C50" s="59">
        <f>Caricamento_Dati!E91</f>
        <v>0</v>
      </c>
      <c r="D50" s="59">
        <f>Caricamento_Dati!F91</f>
        <v>0</v>
      </c>
      <c r="E50" s="60">
        <f>Caricamento_Dati!G91</f>
        <v>0</v>
      </c>
    </row>
    <row r="51" spans="1:5" ht="18">
      <c r="A51" s="26"/>
      <c r="B51" s="25"/>
      <c r="C51" s="59"/>
      <c r="D51" s="59"/>
      <c r="E51" s="60"/>
    </row>
    <row r="52" spans="1:5" ht="18">
      <c r="A52" s="34" t="s">
        <v>40</v>
      </c>
      <c r="B52" s="25" t="s">
        <v>18</v>
      </c>
      <c r="C52" s="63">
        <f>+C44+C46-C48-C50</f>
        <v>1156310.94</v>
      </c>
      <c r="D52" s="63">
        <f>+D44+D46-D48-D50</f>
        <v>55000</v>
      </c>
      <c r="E52" s="64">
        <f>+E44+E46-E48-E50</f>
        <v>55000</v>
      </c>
    </row>
    <row r="53" spans="1:5" ht="18">
      <c r="A53" s="43"/>
      <c r="B53" s="30"/>
      <c r="C53" s="65"/>
      <c r="D53" s="65"/>
      <c r="E53" s="66"/>
    </row>
    <row r="54" spans="1:5" ht="18">
      <c r="A54" s="34"/>
      <c r="B54" s="25"/>
      <c r="C54" s="63"/>
      <c r="D54" s="63"/>
      <c r="E54" s="64"/>
    </row>
    <row r="55" spans="1:5" ht="18">
      <c r="A55" s="42" t="s">
        <v>41</v>
      </c>
      <c r="B55" s="25" t="s">
        <v>17</v>
      </c>
      <c r="C55" s="59">
        <f>Caricamento_Dati!E59-C57</f>
        <v>250000</v>
      </c>
      <c r="D55" s="59">
        <f>Caricamento_Dati!F59-D57</f>
        <v>0</v>
      </c>
      <c r="E55" s="60">
        <f>Caricamento_Dati!G59-E57</f>
        <v>0</v>
      </c>
    </row>
    <row r="56" spans="1:5" ht="18">
      <c r="A56" s="34"/>
      <c r="B56" s="25"/>
      <c r="C56" s="59"/>
      <c r="D56" s="59"/>
      <c r="E56" s="60"/>
    </row>
    <row r="57" spans="1:5" ht="18">
      <c r="A57" s="42" t="s">
        <v>42</v>
      </c>
      <c r="B57" s="25" t="s">
        <v>17</v>
      </c>
      <c r="C57" s="73">
        <f>Caricamento_Dati!E95</f>
        <v>0</v>
      </c>
      <c r="D57" s="59">
        <f>Caricamento_Dati!F95</f>
        <v>0</v>
      </c>
      <c r="E57" s="60">
        <f>Caricamento_Dati!G95</f>
        <v>0</v>
      </c>
    </row>
    <row r="58" spans="1:5" ht="18">
      <c r="A58" s="34"/>
      <c r="B58" s="25"/>
      <c r="C58" s="63"/>
      <c r="D58" s="63"/>
      <c r="E58" s="64"/>
    </row>
    <row r="59" spans="1:5" ht="18">
      <c r="A59" s="34" t="s">
        <v>43</v>
      </c>
      <c r="B59" s="25" t="s">
        <v>18</v>
      </c>
      <c r="C59" s="63">
        <f>+C55+C57</f>
        <v>250000</v>
      </c>
      <c r="D59" s="63">
        <f>+D55+D57</f>
        <v>0</v>
      </c>
      <c r="E59" s="64">
        <f>+E55+E57</f>
        <v>0</v>
      </c>
    </row>
    <row r="60" spans="1:5" ht="18">
      <c r="A60" s="35"/>
      <c r="B60" s="30"/>
      <c r="C60" s="67"/>
      <c r="D60" s="67"/>
      <c r="E60" s="68"/>
    </row>
    <row r="61" spans="1:5" ht="18">
      <c r="A61" s="118" t="s">
        <v>67</v>
      </c>
      <c r="B61" s="25"/>
      <c r="C61" s="59"/>
      <c r="D61" s="59"/>
      <c r="E61" s="60"/>
    </row>
    <row r="62" spans="1:5" ht="24" customHeight="1">
      <c r="A62" s="119"/>
      <c r="B62" s="25" t="s">
        <v>18</v>
      </c>
      <c r="C62" s="63">
        <f>Caricamento_Dati!E99</f>
        <v>0</v>
      </c>
      <c r="D62" s="63">
        <f>Caricamento_Dati!F99</f>
        <v>0</v>
      </c>
      <c r="E62" s="64">
        <f>Caricamento_Dati!G99</f>
        <v>0</v>
      </c>
    </row>
    <row r="63" spans="1:5" ht="18.75" thickBot="1">
      <c r="A63" s="44"/>
      <c r="B63" s="45"/>
      <c r="C63" s="77"/>
      <c r="D63" s="77"/>
      <c r="E63" s="78"/>
    </row>
    <row r="64" spans="1:5" ht="18.75" thickTop="1">
      <c r="A64" s="46"/>
      <c r="B64" s="47"/>
      <c r="C64" s="79"/>
      <c r="D64" s="79"/>
      <c r="E64" s="80"/>
    </row>
    <row r="65" spans="1:5" ht="21">
      <c r="A65" s="48" t="s">
        <v>68</v>
      </c>
      <c r="B65" s="49"/>
      <c r="C65" s="63">
        <f>C14+C17+C19+C21+C23+C25+C28-C41-C52-C59-C62</f>
        <v>400</v>
      </c>
      <c r="D65" s="63">
        <f>D14+D17+D19+D21+D23+D25+D28-D41-D52-D59-D62</f>
        <v>179857</v>
      </c>
      <c r="E65" s="64">
        <f>E14+E17+E19+E21+E23+E25+E28-E41-E52-E59-E62</f>
        <v>191535</v>
      </c>
    </row>
    <row r="66" spans="1:5" ht="18.75" thickBot="1">
      <c r="A66" s="50" t="s">
        <v>44</v>
      </c>
      <c r="B66" s="45"/>
      <c r="C66" s="81"/>
      <c r="D66" s="81"/>
      <c r="E66" s="82"/>
    </row>
    <row r="67" spans="1:5" ht="18.75" thickTop="1">
      <c r="A67" s="51"/>
      <c r="B67" s="52"/>
      <c r="C67" s="53"/>
      <c r="D67" s="53"/>
      <c r="E67" s="53"/>
    </row>
    <row r="68" spans="1:5" ht="48.75" customHeight="1">
      <c r="A68" s="110" t="s">
        <v>45</v>
      </c>
      <c r="B68" s="110"/>
      <c r="C68" s="110"/>
      <c r="D68" s="110"/>
      <c r="E68" s="110"/>
    </row>
    <row r="69" spans="1:5" ht="15">
      <c r="A69" s="109" t="s">
        <v>61</v>
      </c>
      <c r="B69" s="109"/>
      <c r="C69" s="109"/>
      <c r="D69" s="109"/>
      <c r="E69" s="109"/>
    </row>
    <row r="70" spans="1:5" ht="33.75" customHeight="1">
      <c r="A70" s="110" t="s">
        <v>62</v>
      </c>
      <c r="B70" s="110"/>
      <c r="C70" s="110"/>
      <c r="D70" s="110"/>
      <c r="E70" s="110"/>
    </row>
  </sheetData>
  <sheetProtection password="E48F" sheet="1" objects="1" scenarios="1"/>
  <mergeCells count="9">
    <mergeCell ref="A69:E69"/>
    <mergeCell ref="A70:E70"/>
    <mergeCell ref="A2:E2"/>
    <mergeCell ref="A1:E1"/>
    <mergeCell ref="A3:E3"/>
    <mergeCell ref="A4:E4"/>
    <mergeCell ref="A6:B6"/>
    <mergeCell ref="A61:A62"/>
    <mergeCell ref="A68:E68"/>
  </mergeCells>
  <printOptions/>
  <pageMargins left="0.7" right="0.7" top="0.75" bottom="0.75" header="0.3" footer="0.3"/>
  <pageSetup fitToHeight="1" fitToWidth="1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Halley Informatica</dc:title>
  <dc:subject/>
  <dc:creator>Halley Informatica</dc:creator>
  <cp:keywords/>
  <dc:description/>
  <cp:lastModifiedBy>Michela Vecchiolini</cp:lastModifiedBy>
  <cp:lastPrinted>2017-06-19T09:14:04Z</cp:lastPrinted>
  <dcterms:created xsi:type="dcterms:W3CDTF">1996-11-05T10:16:36Z</dcterms:created>
  <dcterms:modified xsi:type="dcterms:W3CDTF">2018-08-01T10:15:43Z</dcterms:modified>
  <cp:category/>
  <cp:version/>
  <cp:contentType/>
  <cp:contentStatus/>
</cp:coreProperties>
</file>